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jiemi\动销推广组\5 培训资料\2019年-经销商操作指引PPT\五金便捷通\"/>
    </mc:Choice>
  </mc:AlternateContent>
  <bookViews>
    <workbookView xWindow="0" yWindow="0" windowWidth="19560" windowHeight="7815" firstSheet="2" activeTab="7"/>
  </bookViews>
  <sheets>
    <sheet name="1 需求明细" sheetId="5" state="hidden" r:id="rId1"/>
    <sheet name="2 帆软初步调研" sheetId="6" state="hidden" r:id="rId2"/>
    <sheet name="数据中心跟进" sheetId="8" r:id="rId3"/>
    <sheet name="2 责任划分" sheetId="2" r:id="rId4"/>
    <sheet name="项目详细计划表" sheetId="9" r:id="rId5"/>
    <sheet name="了解内容" sheetId="4" r:id="rId6"/>
    <sheet name="05月" sheetId="1" r:id="rId7"/>
    <sheet name="06月" sheetId="13" r:id="rId8"/>
    <sheet name="Sheet2" sheetId="11" r:id="rId9"/>
    <sheet name="会议" sheetId="12" r:id="rId10"/>
  </sheets>
  <definedNames>
    <definedName name="_xlnm._FilterDatabase" localSheetId="6" hidden="1">'05月'!$A$2:$P$69</definedName>
    <definedName name="_xlnm._FilterDatabase" localSheetId="7" hidden="1">'06月'!$A$2:$P$42</definedName>
    <definedName name="_xlnm._FilterDatabase" localSheetId="0" hidden="1">'1 需求明细'!$B$2:$G$2</definedName>
    <definedName name="_xlnm._FilterDatabase" localSheetId="5" hidden="1">了解内容!$A$3:$C$7</definedName>
    <definedName name="_xlnm._FilterDatabase" localSheetId="2" hidden="1">数据中心跟进!$B$2:$G$2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3" l="1"/>
  <c r="B42" i="13"/>
  <c r="C41" i="13"/>
  <c r="B41" i="13"/>
  <c r="C40" i="13"/>
  <c r="B40" i="13"/>
  <c r="C39" i="13"/>
  <c r="B39" i="13"/>
  <c r="C38" i="13"/>
  <c r="B38" i="13"/>
  <c r="C37" i="13"/>
  <c r="B37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E38" i="13" l="1"/>
  <c r="E39" i="13" s="1"/>
  <c r="E40" i="13" s="1"/>
  <c r="E41" i="13" s="1"/>
  <c r="E42" i="13" s="1"/>
  <c r="E35" i="13"/>
  <c r="E36" i="13" s="1"/>
  <c r="A33" i="13"/>
  <c r="E32" i="13"/>
  <c r="E33" i="13" s="1"/>
  <c r="A32" i="13"/>
  <c r="A31" i="13"/>
  <c r="A30" i="13"/>
  <c r="E29" i="13"/>
  <c r="E30" i="13" s="1"/>
  <c r="A29" i="13"/>
  <c r="A28" i="13"/>
  <c r="D27" i="13"/>
  <c r="D26" i="13"/>
  <c r="D25" i="13"/>
  <c r="D24" i="13"/>
  <c r="D23" i="13"/>
  <c r="E22" i="13"/>
  <c r="E23" i="13" s="1"/>
  <c r="E24" i="13" s="1"/>
  <c r="E25" i="13" s="1"/>
  <c r="E26" i="13" s="1"/>
  <c r="E27" i="13" s="1"/>
  <c r="D22" i="13"/>
  <c r="D21" i="13"/>
  <c r="D20" i="13"/>
  <c r="D19" i="13"/>
  <c r="D18" i="13"/>
  <c r="D17" i="13"/>
  <c r="D16" i="13"/>
  <c r="E15" i="13"/>
  <c r="E16" i="13" s="1"/>
  <c r="E17" i="13" s="1"/>
  <c r="E18" i="13" s="1"/>
  <c r="E19" i="13" s="1"/>
  <c r="E20" i="13" s="1"/>
  <c r="D15" i="13"/>
  <c r="D14" i="13"/>
  <c r="L13" i="13"/>
  <c r="D13" i="13"/>
  <c r="L12" i="13"/>
  <c r="D12" i="13"/>
  <c r="L11" i="13"/>
  <c r="D11" i="13"/>
  <c r="L8" i="13"/>
  <c r="D8" i="13"/>
  <c r="L10" i="13"/>
  <c r="D10" i="13"/>
  <c r="L9" i="13"/>
  <c r="D9" i="13"/>
  <c r="L7" i="13"/>
  <c r="E7" i="13"/>
  <c r="E9" i="13" s="1"/>
  <c r="E10" i="13" s="1"/>
  <c r="E8" i="13" s="1"/>
  <c r="E11" i="13" s="1"/>
  <c r="D7" i="13"/>
  <c r="L6" i="13"/>
  <c r="D6" i="13"/>
  <c r="D5" i="13"/>
  <c r="E4" i="13"/>
  <c r="E5" i="13" s="1"/>
  <c r="D4" i="13"/>
  <c r="D3" i="13"/>
  <c r="A3" i="13" s="1"/>
  <c r="C3" i="13"/>
  <c r="A4" i="13" l="1"/>
  <c r="B4" i="13"/>
  <c r="C4" i="13"/>
  <c r="A5" i="13"/>
  <c r="C5" i="13"/>
  <c r="B5" i="13"/>
  <c r="B10" i="13"/>
  <c r="C10" i="13"/>
  <c r="A11" i="13"/>
  <c r="C11" i="13"/>
  <c r="B11" i="13"/>
  <c r="A13" i="13"/>
  <c r="C13" i="13"/>
  <c r="B13" i="13"/>
  <c r="A19" i="13"/>
  <c r="C19" i="13"/>
  <c r="B19" i="13"/>
  <c r="A26" i="13"/>
  <c r="B26" i="13"/>
  <c r="C26" i="13"/>
  <c r="B6" i="13"/>
  <c r="C6" i="13"/>
  <c r="B16" i="13"/>
  <c r="C16" i="13"/>
  <c r="A20" i="13"/>
  <c r="B20" i="13"/>
  <c r="C20" i="13"/>
  <c r="C23" i="13"/>
  <c r="B23" i="13"/>
  <c r="C27" i="13"/>
  <c r="B27" i="13"/>
  <c r="C9" i="13"/>
  <c r="B9" i="13"/>
  <c r="B8" i="13"/>
  <c r="C8" i="13"/>
  <c r="B12" i="13"/>
  <c r="C12" i="13"/>
  <c r="B14" i="13"/>
  <c r="C14" i="13"/>
  <c r="C17" i="13"/>
  <c r="B17" i="13"/>
  <c r="C21" i="13"/>
  <c r="B21" i="13"/>
  <c r="B24" i="13"/>
  <c r="C24" i="13"/>
  <c r="A7" i="13"/>
  <c r="C7" i="13"/>
  <c r="B7" i="13"/>
  <c r="A15" i="13"/>
  <c r="C15" i="13"/>
  <c r="B15" i="13"/>
  <c r="B18" i="13"/>
  <c r="C18" i="13"/>
  <c r="B22" i="13"/>
  <c r="C22" i="13"/>
  <c r="C25" i="13"/>
  <c r="B25" i="13"/>
  <c r="A16" i="13"/>
  <c r="A27" i="13"/>
  <c r="B3" i="13"/>
  <c r="A24" i="13"/>
  <c r="A8" i="13"/>
  <c r="A6" i="13"/>
  <c r="A10" i="13"/>
  <c r="A21" i="13"/>
  <c r="A17" i="13"/>
  <c r="A22" i="13"/>
  <c r="A9" i="13"/>
  <c r="A12" i="13"/>
  <c r="A14" i="13"/>
  <c r="A18" i="13"/>
  <c r="A23" i="13"/>
  <c r="A25" i="13"/>
  <c r="D69" i="1"/>
  <c r="A69" i="1" s="1"/>
  <c r="C69" i="1"/>
  <c r="D68" i="1"/>
  <c r="B68" i="1" s="1"/>
  <c r="D67" i="1"/>
  <c r="C67" i="1" s="1"/>
  <c r="D66" i="1"/>
  <c r="C66" i="1" s="1"/>
  <c r="E65" i="1"/>
  <c r="E66" i="1" s="1"/>
  <c r="E67" i="1" s="1"/>
  <c r="E68" i="1" s="1"/>
  <c r="E69" i="1" s="1"/>
  <c r="D65" i="1"/>
  <c r="A65" i="1" s="1"/>
  <c r="C65" i="1"/>
  <c r="B65" i="1"/>
  <c r="D64" i="1"/>
  <c r="A64" i="1" s="1"/>
  <c r="E52" i="1"/>
  <c r="E53" i="1" s="1"/>
  <c r="E49" i="1"/>
  <c r="E50" i="1" s="1"/>
  <c r="A48" i="1"/>
  <c r="A49" i="1"/>
  <c r="A50" i="1"/>
  <c r="A51" i="1"/>
  <c r="A52" i="1"/>
  <c r="A53" i="1"/>
  <c r="E58" i="1"/>
  <c r="E59" i="1" s="1"/>
  <c r="E60" i="1" s="1"/>
  <c r="E61" i="1" s="1"/>
  <c r="E62" i="1" s="1"/>
  <c r="E55" i="1"/>
  <c r="E56" i="1" s="1"/>
  <c r="B69" i="1" l="1"/>
  <c r="B64" i="1"/>
  <c r="C64" i="1"/>
  <c r="A66" i="1"/>
  <c r="B66" i="1"/>
  <c r="C68" i="1"/>
  <c r="A67" i="1"/>
  <c r="B67" i="1"/>
  <c r="A68" i="1"/>
  <c r="L27" i="1"/>
  <c r="K26" i="1" l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D18" i="1" l="1"/>
  <c r="C18" i="1" s="1"/>
  <c r="D17" i="1"/>
  <c r="A17" i="1" s="1"/>
  <c r="C17" i="1"/>
  <c r="B17" i="1"/>
  <c r="B18" i="1" l="1"/>
  <c r="A18" i="1"/>
  <c r="D5" i="1"/>
  <c r="A5" i="1" s="1"/>
  <c r="C5" i="1" l="1"/>
  <c r="B5" i="1"/>
  <c r="D39" i="1"/>
  <c r="A39" i="1" s="1"/>
  <c r="D40" i="1"/>
  <c r="C40" i="1" s="1"/>
  <c r="D19" i="1"/>
  <c r="B19" i="1" s="1"/>
  <c r="D20" i="1"/>
  <c r="A20" i="1" s="1"/>
  <c r="D21" i="1"/>
  <c r="C21" i="1" s="1"/>
  <c r="D22" i="1"/>
  <c r="C22" i="1" s="1"/>
  <c r="D23" i="1"/>
  <c r="B23" i="1" s="1"/>
  <c r="D24" i="1"/>
  <c r="A24" i="1" s="1"/>
  <c r="D25" i="1"/>
  <c r="A25" i="1" s="1"/>
  <c r="D26" i="1"/>
  <c r="C26" i="1" s="1"/>
  <c r="D27" i="1"/>
  <c r="B27" i="1" s="1"/>
  <c r="D28" i="1"/>
  <c r="A28" i="1" s="1"/>
  <c r="D29" i="1"/>
  <c r="C29" i="1" s="1"/>
  <c r="D30" i="1"/>
  <c r="C30" i="1" s="1"/>
  <c r="D31" i="1"/>
  <c r="B31" i="1" s="1"/>
  <c r="D32" i="1"/>
  <c r="A32" i="1" s="1"/>
  <c r="D33" i="1"/>
  <c r="A33" i="1" s="1"/>
  <c r="D34" i="1"/>
  <c r="C34" i="1" s="1"/>
  <c r="D35" i="1"/>
  <c r="B35" i="1" s="1"/>
  <c r="D36" i="1"/>
  <c r="A36" i="1" s="1"/>
  <c r="D37" i="1"/>
  <c r="C37" i="1" s="1"/>
  <c r="D38" i="1"/>
  <c r="C38" i="1" s="1"/>
  <c r="D41" i="1"/>
  <c r="A41" i="1" s="1"/>
  <c r="D42" i="1"/>
  <c r="C42" i="1" s="1"/>
  <c r="D43" i="1"/>
  <c r="C43" i="1" s="1"/>
  <c r="D44" i="1"/>
  <c r="B44" i="1" s="1"/>
  <c r="D45" i="1"/>
  <c r="A45" i="1" s="1"/>
  <c r="D46" i="1"/>
  <c r="A46" i="1" s="1"/>
  <c r="D47" i="1"/>
  <c r="C47" i="1" s="1"/>
  <c r="A42" i="1" l="1"/>
  <c r="A38" i="1"/>
  <c r="B40" i="1"/>
  <c r="A37" i="1"/>
  <c r="A27" i="1"/>
  <c r="A40" i="1"/>
  <c r="B42" i="1"/>
  <c r="B38" i="1"/>
  <c r="B29" i="1"/>
  <c r="A29" i="1"/>
  <c r="B43" i="1"/>
  <c r="B30" i="1"/>
  <c r="B21" i="1"/>
  <c r="A19" i="1"/>
  <c r="A43" i="1"/>
  <c r="A30" i="1"/>
  <c r="B22" i="1"/>
  <c r="A21" i="1"/>
  <c r="B37" i="1"/>
  <c r="A35" i="1"/>
  <c r="A22" i="1"/>
  <c r="C46" i="1"/>
  <c r="C33" i="1"/>
  <c r="C25" i="1"/>
  <c r="B47" i="1"/>
  <c r="B46" i="1"/>
  <c r="A44" i="1"/>
  <c r="B34" i="1"/>
  <c r="B33" i="1"/>
  <c r="A31" i="1"/>
  <c r="B26" i="1"/>
  <c r="B25" i="1"/>
  <c r="A23" i="1"/>
  <c r="A47" i="1"/>
  <c r="A34" i="1"/>
  <c r="A26" i="1"/>
  <c r="C39" i="1"/>
  <c r="B39" i="1"/>
  <c r="C45" i="1"/>
  <c r="C41" i="1"/>
  <c r="C36" i="1"/>
  <c r="C32" i="1"/>
  <c r="C28" i="1"/>
  <c r="C24" i="1"/>
  <c r="C20" i="1"/>
  <c r="B45" i="1"/>
  <c r="C44" i="1"/>
  <c r="B41" i="1"/>
  <c r="B36" i="1"/>
  <c r="C35" i="1"/>
  <c r="B32" i="1"/>
  <c r="C31" i="1"/>
  <c r="B28" i="1"/>
  <c r="C27" i="1"/>
  <c r="B24" i="1"/>
  <c r="C23" i="1"/>
  <c r="B20" i="1"/>
  <c r="C19" i="1"/>
  <c r="D4" i="1" l="1"/>
  <c r="B4" i="1" s="1"/>
  <c r="D6" i="1"/>
  <c r="B6" i="1" s="1"/>
  <c r="D7" i="1"/>
  <c r="B7" i="1" s="1"/>
  <c r="D8" i="1"/>
  <c r="C8" i="1" s="1"/>
  <c r="D9" i="1"/>
  <c r="C9" i="1" s="1"/>
  <c r="D10" i="1"/>
  <c r="A10" i="1" s="1"/>
  <c r="D11" i="1"/>
  <c r="B11" i="1" s="1"/>
  <c r="D12" i="1"/>
  <c r="C12" i="1" s="1"/>
  <c r="D13" i="1"/>
  <c r="A13" i="1" s="1"/>
  <c r="D14" i="1"/>
  <c r="A14" i="1" s="1"/>
  <c r="D15" i="1"/>
  <c r="B15" i="1" s="1"/>
  <c r="D16" i="1"/>
  <c r="B16" i="1" s="1"/>
  <c r="D3" i="1"/>
  <c r="A3" i="1" s="1"/>
  <c r="E4" i="1"/>
  <c r="E15" i="1" l="1"/>
  <c r="E16" i="1" s="1"/>
  <c r="E18" i="1" s="1"/>
  <c r="E20" i="1" s="1"/>
  <c r="E21" i="1" s="1"/>
  <c r="E22" i="1" s="1"/>
  <c r="E23" i="1" s="1"/>
  <c r="E24" i="1" s="1"/>
  <c r="E28" i="1" s="1"/>
  <c r="E29" i="1" s="1"/>
  <c r="E30" i="1" s="1"/>
  <c r="E31" i="1" s="1"/>
  <c r="E32" i="1" s="1"/>
  <c r="E33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5" i="1"/>
  <c r="E6" i="1" s="1"/>
  <c r="E7" i="1" s="1"/>
  <c r="E8" i="1" s="1"/>
  <c r="E9" i="1" s="1"/>
  <c r="E10" i="1" s="1"/>
  <c r="E11" i="1" s="1"/>
  <c r="E12" i="1" s="1"/>
  <c r="E13" i="1" s="1"/>
  <c r="C4" i="1"/>
  <c r="A4" i="1"/>
  <c r="B9" i="1"/>
  <c r="A16" i="1"/>
  <c r="A9" i="1"/>
  <c r="C13" i="1"/>
  <c r="B13" i="1"/>
  <c r="A15" i="1"/>
  <c r="B8" i="1"/>
  <c r="A11" i="1"/>
  <c r="A7" i="1"/>
  <c r="C10" i="1"/>
  <c r="C6" i="1"/>
  <c r="C16" i="1"/>
  <c r="C14" i="1"/>
  <c r="B10" i="1"/>
  <c r="A6" i="1"/>
  <c r="B3" i="1"/>
  <c r="B14" i="1"/>
  <c r="B12" i="1"/>
  <c r="A12" i="1"/>
  <c r="A8" i="1"/>
  <c r="C3" i="1"/>
  <c r="C15" i="1"/>
  <c r="C11" i="1"/>
  <c r="C7" i="1"/>
</calcChain>
</file>

<file path=xl/comments1.xml><?xml version="1.0" encoding="utf-8"?>
<comments xmlns="http://schemas.openxmlformats.org/spreadsheetml/2006/main">
  <authors>
    <author>小爷</author>
  </authors>
  <commentLis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小爷:</t>
        </r>
        <r>
          <rPr>
            <sz val="9"/>
            <color indexed="81"/>
            <rFont val="宋体"/>
            <family val="3"/>
            <charset val="134"/>
          </rPr>
          <t xml:space="preserve">
对接分公司系统使用问题的解决、系统改进需求内容的过滤与提报</t>
        </r>
      </text>
    </comment>
    <comment ref="B11" authorId="0" shapeId="0">
      <text>
        <r>
          <rPr>
            <b/>
            <sz val="9"/>
            <color indexed="81"/>
            <rFont val="宋体"/>
            <family val="3"/>
            <charset val="134"/>
          </rPr>
          <t>小爷:</t>
        </r>
        <r>
          <rPr>
            <sz val="9"/>
            <color indexed="81"/>
            <rFont val="宋体"/>
            <family val="3"/>
            <charset val="134"/>
          </rPr>
          <t xml:space="preserve">
西北、西南
7个区域总部</t>
        </r>
      </text>
    </comment>
  </commentList>
</comments>
</file>

<file path=xl/sharedStrings.xml><?xml version="1.0" encoding="utf-8"?>
<sst xmlns="http://schemas.openxmlformats.org/spreadsheetml/2006/main" count="1208" uniqueCount="523">
  <si>
    <t>ing</t>
  </si>
  <si>
    <t>售后</t>
    <phoneticPr fontId="4" type="noConversion"/>
  </si>
  <si>
    <t>集团库存</t>
    <phoneticPr fontId="4" type="noConversion"/>
  </si>
  <si>
    <t>客服部  池颖益</t>
    <phoneticPr fontId="4" type="noConversion"/>
  </si>
  <si>
    <t>了解需求</t>
    <phoneticPr fontId="4" type="noConversion"/>
  </si>
  <si>
    <t>⑥活动发布</t>
    <phoneticPr fontId="4" type="noConversion"/>
  </si>
  <si>
    <t>视频录制</t>
    <phoneticPr fontId="4" type="noConversion"/>
  </si>
  <si>
    <t>便捷通</t>
    <phoneticPr fontId="4" type="noConversion"/>
  </si>
  <si>
    <t>⑤活动类型设置</t>
    <phoneticPr fontId="4" type="noConversion"/>
  </si>
  <si>
    <t>视频录制</t>
    <phoneticPr fontId="4" type="noConversion"/>
  </si>
  <si>
    <t>便捷通</t>
    <phoneticPr fontId="4" type="noConversion"/>
  </si>
  <si>
    <t>④模版商品上下架</t>
    <phoneticPr fontId="4" type="noConversion"/>
  </si>
  <si>
    <t>③模板价格维护</t>
    <phoneticPr fontId="4" type="noConversion"/>
  </si>
  <si>
    <t>②价格模版分配</t>
    <phoneticPr fontId="4" type="noConversion"/>
  </si>
  <si>
    <t>①价格模版管理</t>
    <phoneticPr fontId="4" type="noConversion"/>
  </si>
  <si>
    <t>便捷通小程序后台使用手册</t>
    <phoneticPr fontId="4" type="noConversion"/>
  </si>
  <si>
    <t>说明册</t>
    <phoneticPr fontId="4" type="noConversion"/>
  </si>
  <si>
    <t>便捷通小程序手册</t>
    <phoneticPr fontId="4" type="noConversion"/>
  </si>
  <si>
    <t>福州推广：支付功能正式布署后</t>
    <phoneticPr fontId="4" type="noConversion"/>
  </si>
  <si>
    <t>参与推广</t>
    <phoneticPr fontId="4" type="noConversion"/>
  </si>
  <si>
    <t>须跟进"支付功能"测试并反馈，5-13周三IT李杏预计放出测试</t>
    <phoneticPr fontId="4" type="noConversion"/>
  </si>
  <si>
    <t>跟进测试</t>
    <phoneticPr fontId="4" type="noConversion"/>
  </si>
  <si>
    <t>完成状态</t>
    <phoneticPr fontId="4" type="noConversion"/>
  </si>
  <si>
    <t>Deadline</t>
    <phoneticPr fontId="4" type="noConversion"/>
  </si>
  <si>
    <t>Finshed</t>
    <phoneticPr fontId="4" type="noConversion"/>
  </si>
  <si>
    <t>Starting</t>
    <phoneticPr fontId="4" type="noConversion"/>
  </si>
  <si>
    <t>工作事项</t>
    <phoneticPr fontId="4" type="noConversion"/>
  </si>
  <si>
    <t>工作主项</t>
    <phoneticPr fontId="4" type="noConversion"/>
  </si>
  <si>
    <t>项目</t>
    <phoneticPr fontId="4" type="noConversion"/>
  </si>
  <si>
    <t>周次</t>
    <phoneticPr fontId="4" type="noConversion"/>
  </si>
  <si>
    <t>月份</t>
    <phoneticPr fontId="4" type="noConversion"/>
  </si>
  <si>
    <t>营销数据化推广部人员工作安排</t>
    <phoneticPr fontId="4" type="noConversion"/>
  </si>
  <si>
    <t>李晓燕</t>
    <phoneticPr fontId="4" type="noConversion"/>
  </si>
  <si>
    <t>吴锦伟</t>
    <phoneticPr fontId="4" type="noConversion"/>
  </si>
  <si>
    <t>刘晓琳</t>
    <phoneticPr fontId="4" type="noConversion"/>
  </si>
  <si>
    <t>涂珠妮</t>
    <phoneticPr fontId="4" type="noConversion"/>
  </si>
  <si>
    <t>代理商库存搜集/整理
库存报告发出</t>
    <phoneticPr fontId="4" type="noConversion"/>
  </si>
  <si>
    <t>小牧优品: 阙孝建</t>
    <phoneticPr fontId="3" type="noConversion"/>
  </si>
  <si>
    <t>小牧优品: 高志伟/阙孝建</t>
    <phoneticPr fontId="3" type="noConversion"/>
  </si>
  <si>
    <t>me</t>
    <phoneticPr fontId="3" type="noConversion"/>
  </si>
  <si>
    <t>基础资料</t>
    <phoneticPr fontId="4" type="noConversion"/>
  </si>
  <si>
    <t>BI协同</t>
    <phoneticPr fontId="4" type="noConversion"/>
  </si>
  <si>
    <t>客户通讯录-整理</t>
    <phoneticPr fontId="4" type="noConversion"/>
  </si>
  <si>
    <t>品类-整理</t>
    <phoneticPr fontId="4" type="noConversion"/>
  </si>
  <si>
    <t>出货-整理</t>
    <phoneticPr fontId="4" type="noConversion"/>
  </si>
  <si>
    <t>未供-整理</t>
    <phoneticPr fontId="4" type="noConversion"/>
  </si>
  <si>
    <t>单价-整理</t>
    <phoneticPr fontId="4" type="noConversion"/>
  </si>
  <si>
    <t xml:space="preserve">【SAP编码分类及动销等级资料更新BI基础数据】， </t>
    <phoneticPr fontId="4" type="noConversion"/>
  </si>
  <si>
    <t>销存收集模版发出-to 代理商</t>
    <phoneticPr fontId="4" type="noConversion"/>
  </si>
  <si>
    <t>代理商进销存回传跟进-to Ye</t>
    <phoneticPr fontId="4" type="noConversion"/>
  </si>
  <si>
    <t>汇总代理商回传销存,整理汇总核对</t>
    <phoneticPr fontId="4" type="noConversion"/>
  </si>
  <si>
    <t>BI模板-*月导入数据,将BI库存分析表上传B2B,作为本岗位的KPI考核</t>
    <phoneticPr fontId="4" type="noConversion"/>
  </si>
  <si>
    <t>BI导出库存分析报告-to 代理商</t>
    <phoneticPr fontId="4" type="noConversion"/>
  </si>
  <si>
    <t>XX区域总部 分类动销等级情况to区域总</t>
    <phoneticPr fontId="4" type="noConversion"/>
  </si>
  <si>
    <t>库存分析报告-上传B2B</t>
    <phoneticPr fontId="4" type="noConversion"/>
  </si>
  <si>
    <t>月度</t>
    <phoneticPr fontId="4" type="noConversion"/>
  </si>
  <si>
    <t>1. 全国销存数据汇总-每月</t>
    <phoneticPr fontId="4" type="noConversion"/>
  </si>
  <si>
    <t>2. 202x年xx月各渠道代理商库存-公式版</t>
    <phoneticPr fontId="4" type="noConversion"/>
  </si>
  <si>
    <t>4. 1-x月销存-总体与区域明细</t>
    <phoneticPr fontId="4" type="noConversion"/>
  </si>
  <si>
    <t>6. PPT：1-xx月库存结构图表--to 玲蓉</t>
    <phoneticPr fontId="4" type="noConversion"/>
  </si>
  <si>
    <t>7. PPT：2020年xx月例会- to Ye</t>
    <phoneticPr fontId="4" type="noConversion"/>
  </si>
  <si>
    <t>8. 1-x月销存 -分类 TOP</t>
    <phoneticPr fontId="4" type="noConversion"/>
  </si>
  <si>
    <t>9. 2020年xx月标准阳卫库存分析报告</t>
    <phoneticPr fontId="4" type="noConversion"/>
  </si>
  <si>
    <t>10. 2020年xx月九牧五金库存分析报告</t>
    <phoneticPr fontId="4" type="noConversion"/>
  </si>
  <si>
    <t>11.过去12个月全国出货汇总</t>
    <phoneticPr fontId="4" type="noConversion"/>
  </si>
  <si>
    <t>12.过去12个月全国销存汇总</t>
    <phoneticPr fontId="4" type="noConversion"/>
  </si>
  <si>
    <t>13.核对当月SAP的zs036与BI出货对比</t>
    <phoneticPr fontId="4" type="noConversion"/>
  </si>
  <si>
    <t>代理商</t>
    <phoneticPr fontId="4" type="noConversion"/>
  </si>
  <si>
    <t>日常</t>
    <phoneticPr fontId="4" type="noConversion"/>
  </si>
  <si>
    <t>2020年5月份——刘晓霖工作事项安排</t>
    <phoneticPr fontId="4" type="noConversion"/>
  </si>
  <si>
    <t>3. 202x年xx月各渠道代理商库存-数值版&amp;PDF&amp;TOP-to Email</t>
    <phoneticPr fontId="4" type="noConversion"/>
  </si>
  <si>
    <t>开发清单回传</t>
    <phoneticPr fontId="4" type="noConversion"/>
  </si>
  <si>
    <r>
      <t>代理商</t>
    </r>
    <r>
      <rPr>
        <b/>
        <sz val="8"/>
        <color theme="5"/>
        <rFont val="微软雅黑"/>
        <family val="2"/>
        <charset val="134"/>
      </rPr>
      <t>未供</t>
    </r>
    <r>
      <rPr>
        <sz val="8"/>
        <color indexed="8"/>
        <rFont val="微软雅黑"/>
        <family val="2"/>
        <charset val="134"/>
      </rPr>
      <t>数据整理-每月-to all</t>
    </r>
    <phoneticPr fontId="4" type="noConversion"/>
  </si>
  <si>
    <r>
      <t>代理商</t>
    </r>
    <r>
      <rPr>
        <b/>
        <sz val="8"/>
        <color theme="5"/>
        <rFont val="微软雅黑"/>
        <family val="2"/>
        <charset val="134"/>
      </rPr>
      <t>出货</t>
    </r>
    <r>
      <rPr>
        <sz val="8"/>
        <color indexed="8"/>
        <rFont val="微软雅黑"/>
        <family val="2"/>
        <charset val="134"/>
      </rPr>
      <t>数据整理-每月-to all</t>
    </r>
    <phoneticPr fontId="4" type="noConversion"/>
  </si>
  <si>
    <t>核算公式</t>
    <phoneticPr fontId="4" type="noConversion"/>
  </si>
  <si>
    <t>维度</t>
    <phoneticPr fontId="4" type="noConversion"/>
  </si>
  <si>
    <t>类型</t>
    <phoneticPr fontId="4" type="noConversion"/>
  </si>
  <si>
    <t>序号</t>
    <phoneticPr fontId="4" type="noConversion"/>
  </si>
  <si>
    <t>主题数据指标</t>
    <phoneticPr fontId="4" type="noConversion"/>
  </si>
  <si>
    <t>字段</t>
    <phoneticPr fontId="4" type="noConversion"/>
  </si>
  <si>
    <t>字段定义</t>
    <phoneticPr fontId="4" type="noConversion"/>
  </si>
  <si>
    <t>字段数据源-系统</t>
    <phoneticPr fontId="4" type="noConversion"/>
  </si>
  <si>
    <t xml:space="preserve">  月             日</t>
    <phoneticPr fontId="4" type="noConversion"/>
  </si>
  <si>
    <t>营销数据中心报表需求大纲</t>
    <phoneticPr fontId="4" type="noConversion"/>
  </si>
  <si>
    <t>模块</t>
    <phoneticPr fontId="4" type="noConversion"/>
  </si>
  <si>
    <t>相关报表</t>
    <phoneticPr fontId="4" type="noConversion"/>
  </si>
  <si>
    <t>对象层级</t>
    <phoneticPr fontId="4" type="noConversion"/>
  </si>
  <si>
    <t>维度</t>
    <phoneticPr fontId="4" type="noConversion"/>
  </si>
  <si>
    <t>关键数据（指标）</t>
    <phoneticPr fontId="4" type="noConversion"/>
  </si>
  <si>
    <t>数据来源</t>
    <phoneticPr fontId="4" type="noConversion"/>
  </si>
  <si>
    <t>①零售分析</t>
    <phoneticPr fontId="4" type="noConversion"/>
  </si>
  <si>
    <t>零售分析报表</t>
    <phoneticPr fontId="4" type="noConversion"/>
  </si>
  <si>
    <t>经销商/门店</t>
    <phoneticPr fontId="4" type="noConversion"/>
  </si>
  <si>
    <t>自身门店</t>
    <phoneticPr fontId="4" type="noConversion"/>
  </si>
  <si>
    <t>销量、销额、目标业绩、目标达成率、成交均价、折扣率，成交单数，平均客单金额</t>
    <phoneticPr fontId="4" type="noConversion"/>
  </si>
  <si>
    <t>九牧门店零售系统</t>
    <phoneticPr fontId="4" type="noConversion"/>
  </si>
  <si>
    <t>代理商</t>
    <phoneticPr fontId="4" type="noConversion"/>
  </si>
  <si>
    <t>下辖门店</t>
    <phoneticPr fontId="4" type="noConversion"/>
  </si>
  <si>
    <t>集团/区域总部</t>
    <phoneticPr fontId="4" type="noConversion"/>
  </si>
  <si>
    <t>区域/下辖门店</t>
    <phoneticPr fontId="4" type="noConversion"/>
  </si>
  <si>
    <t>商品零售报表</t>
    <phoneticPr fontId="4" type="noConversion"/>
  </si>
  <si>
    <t>经销商/门店</t>
  </si>
  <si>
    <t>SKU</t>
    <phoneticPr fontId="4" type="noConversion"/>
  </si>
  <si>
    <t>商品零售排名、单款销量/销售额、单款均价、折扣率</t>
    <phoneticPr fontId="4" type="noConversion"/>
  </si>
  <si>
    <t>零售结构分析报表</t>
    <phoneticPr fontId="4" type="noConversion"/>
  </si>
  <si>
    <t>品类零售占比、价位段零售占比、产品分级零售占比</t>
    <phoneticPr fontId="4" type="noConversion"/>
  </si>
  <si>
    <t>品类零售占比、价位段零售占比、产品分级零售占比</t>
  </si>
  <si>
    <t>②代理商分销分析</t>
    <phoneticPr fontId="4" type="noConversion"/>
  </si>
  <si>
    <t>分销分析报表</t>
    <phoneticPr fontId="4" type="noConversion"/>
  </si>
  <si>
    <t>下辖经销商</t>
    <phoneticPr fontId="4" type="noConversion"/>
  </si>
  <si>
    <t>各经销商销量、销额、目标业绩、目标达成率、销售环比、销售同比</t>
    <phoneticPr fontId="4" type="noConversion"/>
  </si>
  <si>
    <t>订货宝系统/K3系统/进销存数据联网系统</t>
    <phoneticPr fontId="4" type="noConversion"/>
  </si>
  <si>
    <t>集团/区域总部</t>
    <phoneticPr fontId="4" type="noConversion"/>
  </si>
  <si>
    <t>下辖经销商</t>
    <phoneticPr fontId="4" type="noConversion"/>
  </si>
  <si>
    <t>各经销商销量、销额、目标业绩、目标达成率、销售环比、销售同比</t>
    <phoneticPr fontId="4" type="noConversion"/>
  </si>
  <si>
    <t>订货宝系统/K3系统/进销存数据联网系统</t>
  </si>
  <si>
    <t>动销率分析报表</t>
    <phoneticPr fontId="4" type="noConversion"/>
  </si>
  <si>
    <t>代理商</t>
    <phoneticPr fontId="4" type="noConversion"/>
  </si>
  <si>
    <t>各品类</t>
    <phoneticPr fontId="4" type="noConversion"/>
  </si>
  <si>
    <t>各品类销量、销额、总SKU、动销SKU、动销率</t>
    <phoneticPr fontId="4" type="noConversion"/>
  </si>
  <si>
    <t>分销结构分析报表</t>
    <phoneticPr fontId="4" type="noConversion"/>
  </si>
  <si>
    <t>品类/价位/产品级别</t>
    <phoneticPr fontId="4" type="noConversion"/>
  </si>
  <si>
    <t>各品类销售占比、价位段销售占比、产品分级销售占比</t>
    <phoneticPr fontId="4" type="noConversion"/>
  </si>
  <si>
    <t>商品销售排名表</t>
    <phoneticPr fontId="4" type="noConversion"/>
  </si>
  <si>
    <t>SKU</t>
    <phoneticPr fontId="4" type="noConversion"/>
  </si>
  <si>
    <t>商品销售排名、单款销量/销售额、单款均价、折扣率</t>
    <phoneticPr fontId="4" type="noConversion"/>
  </si>
  <si>
    <t>③库存分析</t>
    <phoneticPr fontId="4" type="noConversion"/>
  </si>
  <si>
    <t>代理商库存汇总表</t>
    <phoneticPr fontId="4" type="noConversion"/>
  </si>
  <si>
    <t>各品类</t>
  </si>
  <si>
    <t>各品类库存数量、库存金额、库存金额占比</t>
    <phoneticPr fontId="4" type="noConversion"/>
  </si>
  <si>
    <t>进销存数据联网系统</t>
    <phoneticPr fontId="4" type="noConversion"/>
  </si>
  <si>
    <t>下辖代理商</t>
    <phoneticPr fontId="4" type="noConversion"/>
  </si>
  <si>
    <t>各品类库存数量、库存金额、库存金额占比</t>
  </si>
  <si>
    <t>进销存数据联网系统</t>
  </si>
  <si>
    <t>代理商库存分析报表</t>
  </si>
  <si>
    <t>代理商</t>
  </si>
  <si>
    <t>库存数量、库存金额、可周转天数、SKU数、平均单款SKU深度</t>
  </si>
  <si>
    <t>集团/区域总部</t>
  </si>
  <si>
    <t>下辖代理商</t>
  </si>
  <si>
    <t>代理商库存结构报表</t>
    <phoneticPr fontId="4" type="noConversion"/>
  </si>
  <si>
    <t>各产品级别（ABCDE）库存数/金额/占比、消费定位库存数/金额/占比</t>
    <phoneticPr fontId="4" type="noConversion"/>
  </si>
  <si>
    <t>代理商库存排行表</t>
    <phoneticPr fontId="4" type="noConversion"/>
  </si>
  <si>
    <t>商品库存排名、单款库存/库存额、库存额占比</t>
    <phoneticPr fontId="4" type="noConversion"/>
  </si>
  <si>
    <t>代理商呆滞品分析</t>
    <phoneticPr fontId="4" type="noConversion"/>
  </si>
  <si>
    <t>未动销商品明细、库存数量、金额、占比；</t>
    <phoneticPr fontId="4" type="noConversion"/>
  </si>
  <si>
    <t>集团库存周转报表</t>
    <phoneticPr fontId="4" type="noConversion"/>
  </si>
  <si>
    <t>集团</t>
    <phoneticPr fontId="4" type="noConversion"/>
  </si>
  <si>
    <t>各渠道</t>
    <phoneticPr fontId="4" type="noConversion"/>
  </si>
  <si>
    <t>SAP系统</t>
    <phoneticPr fontId="4" type="noConversion"/>
  </si>
  <si>
    <t>集团库存主销品周转报表</t>
    <phoneticPr fontId="4" type="noConversion"/>
  </si>
  <si>
    <t>集团</t>
  </si>
  <si>
    <t>各渠道</t>
  </si>
  <si>
    <t>SAP系统</t>
  </si>
  <si>
    <t>④代理商提货分析</t>
    <phoneticPr fontId="4" type="noConversion"/>
  </si>
  <si>
    <t>交付达成率报表</t>
    <phoneticPr fontId="4" type="noConversion"/>
  </si>
  <si>
    <t>各工厂/品类</t>
    <phoneticPr fontId="4" type="noConversion"/>
  </si>
  <si>
    <t>应交付订单数量/金额、按期交付订单数量/金额、未按期交付订单数量/金额、交付达成率</t>
    <phoneticPr fontId="4" type="noConversion"/>
  </si>
  <si>
    <t>SAP系统/OMS系统</t>
    <phoneticPr fontId="4" type="noConversion"/>
  </si>
  <si>
    <t>交期满足率报表</t>
    <phoneticPr fontId="4" type="noConversion"/>
  </si>
  <si>
    <t>各工厂/品类</t>
  </si>
  <si>
    <t>评审订单总数量/金额、满足T+1或T+2交期要求的订单数量/金额、交期满足率</t>
    <phoneticPr fontId="4" type="noConversion"/>
  </si>
  <si>
    <t>SAP系统/OMS系统</t>
  </si>
  <si>
    <t>订单回复及时性报表</t>
    <phoneticPr fontId="4" type="noConversion"/>
  </si>
  <si>
    <t>提交评审的订单笔数、回复交期所需天数、按要求回复的比例</t>
    <phoneticPr fontId="4" type="noConversion"/>
  </si>
  <si>
    <t>产能负荷报表</t>
    <phoneticPr fontId="4" type="noConversion"/>
  </si>
  <si>
    <t>工厂每月产能（套数）、已占用的产能、空余产能、产能负荷率</t>
    <phoneticPr fontId="4" type="noConversion"/>
  </si>
  <si>
    <t>业绩达成率报表</t>
    <phoneticPr fontId="4" type="noConversion"/>
  </si>
  <si>
    <t>各代理商/品类</t>
  </si>
  <si>
    <t>代理商每月业绩指标、实际提货业绩、提货达成率</t>
    <phoneticPr fontId="4" type="noConversion"/>
  </si>
  <si>
    <t>提货及时率报表</t>
    <phoneticPr fontId="4" type="noConversion"/>
  </si>
  <si>
    <t>代理商应提货数量/金额、实际提货数量/金额、提货及时率（数量/金额）</t>
    <phoneticPr fontId="4" type="noConversion"/>
  </si>
  <si>
    <t>提货均衡性报表</t>
    <phoneticPr fontId="4" type="noConversion"/>
  </si>
  <si>
    <t>代理商在月上旬、中旬、下旬提货的数量/金额、比例</t>
    <phoneticPr fontId="4" type="noConversion"/>
  </si>
  <si>
    <t>预订单占比报表</t>
  </si>
  <si>
    <t>月预订订单数量/金额、月总提货数量/金额、月预订单占比</t>
    <phoneticPr fontId="4" type="noConversion"/>
  </si>
  <si>
    <t>B2B系统</t>
  </si>
  <si>
    <t>订单满足率报表</t>
    <phoneticPr fontId="4" type="noConversion"/>
  </si>
  <si>
    <t>总下单金额、满足T+1金额/满足率、满足T+2金额/满足率</t>
    <phoneticPr fontId="4" type="noConversion"/>
  </si>
  <si>
    <t>⑤会员分析</t>
    <phoneticPr fontId="4" type="noConversion"/>
  </si>
  <si>
    <t>会员规模图形化数据</t>
    <phoneticPr fontId="4" type="noConversion"/>
  </si>
  <si>
    <t>集团/区域总部/代理商</t>
    <phoneticPr fontId="4" type="noConversion"/>
  </si>
  <si>
    <t>所下辖区域</t>
    <phoneticPr fontId="4" type="noConversion"/>
  </si>
  <si>
    <t>按城市级别展示会员规模变化趋势，可按月或周展示</t>
    <phoneticPr fontId="4" type="noConversion"/>
  </si>
  <si>
    <t>会员系统</t>
    <phoneticPr fontId="4" type="noConversion"/>
  </si>
  <si>
    <t>会员消费图形化数据</t>
    <phoneticPr fontId="4" type="noConversion"/>
  </si>
  <si>
    <t>会员消费RFM模型图示，按月、季、年展示</t>
    <phoneticPr fontId="4" type="noConversion"/>
  </si>
  <si>
    <t>会员系统</t>
  </si>
  <si>
    <t>会员标签图形化数据</t>
    <phoneticPr fontId="4" type="noConversion"/>
  </si>
  <si>
    <t>会员标签展示，展示全量标签</t>
    <phoneticPr fontId="4" type="noConversion"/>
  </si>
  <si>
    <t>空间销售图形化数据</t>
    <phoneticPr fontId="4" type="noConversion"/>
  </si>
  <si>
    <t>按阳、厨、卫、境等空间展示产品销量变化趋势，按月或周展示</t>
    <phoneticPr fontId="4" type="noConversion"/>
  </si>
  <si>
    <t>消费品类图形化数据</t>
    <phoneticPr fontId="4" type="noConversion"/>
  </si>
  <si>
    <t>品类产品占比及搭售概率，按月、季、年展示</t>
    <phoneticPr fontId="4" type="noConversion"/>
  </si>
  <si>
    <t>用户消费分析报表</t>
    <phoneticPr fontId="4" type="noConversion"/>
  </si>
  <si>
    <t>下辖代理商/经销商</t>
    <phoneticPr fontId="4" type="noConversion"/>
  </si>
  <si>
    <t>新增用户数、用户注册率、消费用户数、消费注册率、消费订单数、消费总金额、复购率</t>
    <phoneticPr fontId="4" type="noConversion"/>
  </si>
  <si>
    <t>下辖经销商/门店</t>
    <phoneticPr fontId="4" type="noConversion"/>
  </si>
  <si>
    <t>新增用户数、用户注册率、消费用户数、消费注册率、消费订单数、消费总金额、复购率</t>
  </si>
  <si>
    <t>经销商/门店</t>
    <phoneticPr fontId="4" type="noConversion"/>
  </si>
  <si>
    <t>自身门店</t>
    <phoneticPr fontId="4" type="noConversion"/>
  </si>
  <si>
    <t>⑥商用项目商机分析</t>
    <phoneticPr fontId="4" type="noConversion"/>
  </si>
  <si>
    <t>商机情况总览表</t>
    <phoneticPr fontId="4" type="noConversion"/>
  </si>
  <si>
    <t>下辖区域/代理商</t>
  </si>
  <si>
    <t>总项目数、新增项目数、报备达成率、项目各阶段项目数/金额</t>
    <phoneticPr fontId="4" type="noConversion"/>
  </si>
  <si>
    <t>九牧商机系统</t>
    <phoneticPr fontId="4" type="noConversion"/>
  </si>
  <si>
    <t>代理商/业务团队</t>
    <phoneticPr fontId="4" type="noConversion"/>
  </si>
  <si>
    <t>各代理商/业务团队</t>
    <phoneticPr fontId="4" type="noConversion"/>
  </si>
  <si>
    <t>总项目数、新增项目数、报备达成率、项目各阶段项目数/金额</t>
  </si>
  <si>
    <t>九牧商机系统</t>
  </si>
  <si>
    <t>在谈项目跟进报表</t>
    <phoneticPr fontId="4" type="noConversion"/>
  </si>
  <si>
    <t>报备时间、预计金额、签约时间、项目周期、项目阶段、需求日期、竣工时间</t>
    <phoneticPr fontId="4" type="noConversion"/>
  </si>
  <si>
    <t>代理商/业务团队</t>
  </si>
  <si>
    <t>各代理商/业务团队</t>
  </si>
  <si>
    <t>报备时间、预计金额、签约时间、项目周期、项目阶段、需求日期、竣工时间</t>
  </si>
  <si>
    <t>商机管理指标汇总表</t>
    <phoneticPr fontId="4" type="noConversion"/>
  </si>
  <si>
    <t>项目支撑率、项目活跃度、项目转化率、关闭数/关闭金额、盘活数/盘活金额</t>
    <phoneticPr fontId="4" type="noConversion"/>
  </si>
  <si>
    <t>项目支撑率、项目活跃度、项目转化率、关闭数/关闭金额、盘活数/盘活金额</t>
  </si>
  <si>
    <t>⑦渠道网点分析</t>
    <phoneticPr fontId="4" type="noConversion"/>
  </si>
  <si>
    <t>全国网点分布地图</t>
    <phoneticPr fontId="4" type="noConversion"/>
  </si>
  <si>
    <t>集团/各渠道</t>
    <phoneticPr fontId="4" type="noConversion"/>
  </si>
  <si>
    <t>经销商网点</t>
    <phoneticPr fontId="4" type="noConversion"/>
  </si>
  <si>
    <t>标准阳卫经销商网点分布地图（标准、五金、小牧、商用）</t>
    <phoneticPr fontId="4" type="noConversion"/>
  </si>
  <si>
    <t>CRM系统</t>
    <phoneticPr fontId="4" type="noConversion"/>
  </si>
  <si>
    <t>网点情况分析表</t>
    <phoneticPr fontId="4" type="noConversion"/>
  </si>
  <si>
    <t>集团/各渠道</t>
  </si>
  <si>
    <t>经销商网点</t>
  </si>
  <si>
    <t>网点总数量、各店型数量/均面积、各拓展进度店数/均面积</t>
    <phoneticPr fontId="4" type="noConversion"/>
  </si>
  <si>
    <t>CRM系统</t>
  </si>
  <si>
    <t>区域总部</t>
    <phoneticPr fontId="4" type="noConversion"/>
  </si>
  <si>
    <t>网点总数量、各店型数量/均面积、各拓展进度店数/均面积</t>
  </si>
  <si>
    <t>网点拓展进度表</t>
    <phoneticPr fontId="4" type="noConversion"/>
  </si>
  <si>
    <t>各店型网点数量、各拓展进度网点数量、目标量、达成率、地县镇进驻情况、</t>
    <phoneticPr fontId="4" type="noConversion"/>
  </si>
  <si>
    <t>各店型网点数量、各拓展进度网点数量、目标量、达成率、地县镇进驻情况、</t>
  </si>
  <si>
    <t>拓展动工/开业进度表</t>
    <phoneticPr fontId="4" type="noConversion"/>
  </si>
  <si>
    <t>每月动工店数、每月开业店数、累计动工/开业店数、门店申请数</t>
    <phoneticPr fontId="4" type="noConversion"/>
  </si>
  <si>
    <t>每月动工店数、每月开业店数、累计动工/开业店数、门店申请数</t>
  </si>
  <si>
    <t>代理商网点拓展进度表</t>
    <phoneticPr fontId="4" type="noConversion"/>
  </si>
  <si>
    <t>各代理商网点总档案、各拓展进度店数、月度目标。每月净增数、地县镇进驻情况</t>
  </si>
  <si>
    <t>区域总部</t>
  </si>
  <si>
    <t>各代理商网点总档案、各拓展进度店数、月度目标。每月净增数、地县镇进驻情况</t>
    <phoneticPr fontId="4" type="noConversion"/>
  </si>
  <si>
    <t>⑧售后服务分析</t>
    <phoneticPr fontId="4" type="noConversion"/>
  </si>
  <si>
    <t>派单量报表</t>
    <phoneticPr fontId="4" type="noConversion"/>
  </si>
  <si>
    <t>各渠道/售后网点</t>
    <phoneticPr fontId="4" type="noConversion"/>
  </si>
  <si>
    <t>派单到网点及网点自接的安装工单量、维修工单量</t>
    <phoneticPr fontId="4" type="noConversion"/>
  </si>
  <si>
    <t>客服SBCP系统</t>
    <phoneticPr fontId="4" type="noConversion"/>
  </si>
  <si>
    <t>售后网络覆盖率报表</t>
    <phoneticPr fontId="4" type="noConversion"/>
  </si>
  <si>
    <t>各渠道/省级单位</t>
    <phoneticPr fontId="4" type="noConversion"/>
  </si>
  <si>
    <t>各渠道实际网络覆盖区域数（区县）、全国实际区县数、售后网点覆盖率</t>
    <phoneticPr fontId="4" type="noConversion"/>
  </si>
  <si>
    <t>客服SBCP系统</t>
  </si>
  <si>
    <t>接单及时率报表</t>
    <phoneticPr fontId="4" type="noConversion"/>
  </si>
  <si>
    <t>所有派单量、30分钟内有效接单跟进派单量、</t>
    <phoneticPr fontId="4" type="noConversion"/>
  </si>
  <si>
    <t>九牧营销数据中心-帆软初步调研</t>
    <phoneticPr fontId="4" type="noConversion"/>
  </si>
  <si>
    <t>需求</t>
    <phoneticPr fontId="4" type="noConversion"/>
  </si>
  <si>
    <t>安排</t>
    <phoneticPr fontId="4" type="noConversion"/>
  </si>
  <si>
    <t>时间</t>
    <phoneticPr fontId="4" type="noConversion"/>
  </si>
  <si>
    <t>模块</t>
    <phoneticPr fontId="4" type="noConversion"/>
  </si>
  <si>
    <t>参与人员</t>
    <phoneticPr fontId="4" type="noConversion"/>
  </si>
  <si>
    <t>通知</t>
    <phoneticPr fontId="4" type="noConversion"/>
  </si>
  <si>
    <t>报表</t>
    <phoneticPr fontId="4" type="noConversion"/>
  </si>
  <si>
    <t>3月18日周三</t>
    <phoneticPr fontId="4" type="noConversion"/>
  </si>
  <si>
    <t>9:00-10:30</t>
    <phoneticPr fontId="4" type="noConversion"/>
  </si>
  <si>
    <t>零售分析</t>
    <phoneticPr fontId="4" type="noConversion"/>
  </si>
  <si>
    <t>叶欣、张金志、张敬恒</t>
    <phoneticPr fontId="4" type="noConversion"/>
  </si>
  <si>
    <t>已通知</t>
    <phoneticPr fontId="4" type="noConversion"/>
  </si>
  <si>
    <t>√</t>
    <phoneticPr fontId="4" type="noConversion"/>
  </si>
  <si>
    <t>我做</t>
    <phoneticPr fontId="4" type="noConversion"/>
  </si>
  <si>
    <t>3月18日周三</t>
  </si>
  <si>
    <t>10:30-12:00</t>
    <phoneticPr fontId="4" type="noConversion"/>
  </si>
  <si>
    <t>代理商分销分析</t>
    <phoneticPr fontId="4" type="noConversion"/>
  </si>
  <si>
    <t>我做</t>
    <phoneticPr fontId="4" type="noConversion"/>
  </si>
  <si>
    <t>周三下午</t>
    <phoneticPr fontId="4" type="noConversion"/>
  </si>
  <si>
    <t>14:00-15:30</t>
    <phoneticPr fontId="4" type="noConversion"/>
  </si>
  <si>
    <t>会员分析</t>
    <phoneticPr fontId="4" type="noConversion"/>
  </si>
  <si>
    <t>沈小冬</t>
    <phoneticPr fontId="4" type="noConversion"/>
  </si>
  <si>
    <t>已通知</t>
    <phoneticPr fontId="4" type="noConversion"/>
  </si>
  <si>
    <t>推迟</t>
    <phoneticPr fontId="4" type="noConversion"/>
  </si>
  <si>
    <t>自带</t>
    <phoneticPr fontId="4" type="noConversion"/>
  </si>
  <si>
    <t>周三</t>
    <phoneticPr fontId="4" type="noConversion"/>
  </si>
  <si>
    <t>15:30-17:00</t>
    <phoneticPr fontId="4" type="noConversion"/>
  </si>
  <si>
    <t>商用项目商机分析</t>
    <phoneticPr fontId="4" type="noConversion"/>
  </si>
  <si>
    <t>庄雅红</t>
    <phoneticPr fontId="4" type="noConversion"/>
  </si>
  <si>
    <t>周三或周四</t>
    <phoneticPr fontId="4" type="noConversion"/>
  </si>
  <si>
    <t>17:00-18:00</t>
    <phoneticPr fontId="4" type="noConversion"/>
  </si>
  <si>
    <t>渠道网点分析</t>
    <phoneticPr fontId="4" type="noConversion"/>
  </si>
  <si>
    <t>施纯尖、杨一凯</t>
    <phoneticPr fontId="4" type="noConversion"/>
  </si>
  <si>
    <t>3月19日周四</t>
    <phoneticPr fontId="4" type="noConversion"/>
  </si>
  <si>
    <t>9:00-10:00</t>
    <phoneticPr fontId="4" type="noConversion"/>
  </si>
  <si>
    <t>库存分析-代理商库存</t>
    <phoneticPr fontId="4" type="noConversion"/>
  </si>
  <si>
    <t>叶欣、郭亚心、彭辉恋、张智、谢华凤、刘婷婷</t>
    <phoneticPr fontId="4" type="noConversion"/>
  </si>
  <si>
    <t>3月19日周四</t>
  </si>
  <si>
    <t>10:00-11:00</t>
    <phoneticPr fontId="4" type="noConversion"/>
  </si>
  <si>
    <t>库存分析-集团库存</t>
    <phoneticPr fontId="4" type="noConversion"/>
  </si>
  <si>
    <t>吕浪、郭亚心、彭辉恋、张智、谢华凤、刘婷婷</t>
    <phoneticPr fontId="4" type="noConversion"/>
  </si>
  <si>
    <t>11:00-12:00</t>
    <phoneticPr fontId="4" type="noConversion"/>
  </si>
  <si>
    <t>售后服务分析</t>
  </si>
  <si>
    <t>季伟平、池颖益</t>
  </si>
  <si>
    <t>商品供应分析（工厂-集团）</t>
    <phoneticPr fontId="4" type="noConversion"/>
  </si>
  <si>
    <t>张长金、郭亚心、彭辉恋、张智、谢华凤、刘婷婷</t>
    <phoneticPr fontId="4" type="noConversion"/>
  </si>
  <si>
    <t>X</t>
    <phoneticPr fontId="4" type="noConversion"/>
  </si>
  <si>
    <t>暂无固定报表</t>
    <phoneticPr fontId="4" type="noConversion"/>
  </si>
  <si>
    <t>商品供应分析（集团-代理商）</t>
    <phoneticPr fontId="4" type="noConversion"/>
  </si>
  <si>
    <t>郭亚心、彭辉恋、张智、谢华凤、刘婷婷</t>
    <phoneticPr fontId="4" type="noConversion"/>
  </si>
  <si>
    <t>跟进测试</t>
    <phoneticPr fontId="4" type="noConversion"/>
  </si>
  <si>
    <t>输出需求报表</t>
    <phoneticPr fontId="4" type="noConversion"/>
  </si>
  <si>
    <t>输出需求报表</t>
    <phoneticPr fontId="4" type="noConversion"/>
  </si>
  <si>
    <r>
      <rPr>
        <b/>
        <sz val="9"/>
        <color theme="1"/>
        <rFont val="微软雅黑"/>
        <family val="2"/>
        <charset val="134"/>
      </rPr>
      <t>客户数：77</t>
    </r>
    <r>
      <rPr>
        <sz val="9"/>
        <color theme="1"/>
        <rFont val="微软雅黑"/>
        <family val="2"/>
        <charset val="134"/>
      </rPr>
      <t xml:space="preserve">
负责所对接客户每月销存数据的搜集/整理，BI录入，库存分析报告发出</t>
    </r>
    <phoneticPr fontId="4" type="noConversion"/>
  </si>
  <si>
    <r>
      <rPr>
        <b/>
        <sz val="9"/>
        <color theme="1"/>
        <rFont val="微软雅黑"/>
        <family val="2"/>
        <charset val="134"/>
      </rPr>
      <t>客户数：70</t>
    </r>
    <r>
      <rPr>
        <sz val="9"/>
        <color theme="1"/>
        <rFont val="微软雅黑"/>
        <family val="2"/>
        <charset val="134"/>
      </rPr>
      <t xml:space="preserve">
负责所对接客户每月销存数据的搜集/整理，BI录入，库存分析报告发出</t>
    </r>
    <phoneticPr fontId="4" type="noConversion"/>
  </si>
  <si>
    <r>
      <rPr>
        <b/>
        <sz val="9"/>
        <color theme="1"/>
        <rFont val="微软雅黑"/>
        <family val="2"/>
        <charset val="134"/>
      </rPr>
      <t>客户数：62</t>
    </r>
    <r>
      <rPr>
        <sz val="9"/>
        <color theme="1"/>
        <rFont val="微软雅黑"/>
        <family val="2"/>
        <charset val="134"/>
      </rPr>
      <t xml:space="preserve">
负责所对接客户每月销存数据的搜集/整理，BI录入，库存分析报告发出</t>
    </r>
    <phoneticPr fontId="4" type="noConversion"/>
  </si>
  <si>
    <r>
      <rPr>
        <b/>
        <sz val="9"/>
        <color theme="1"/>
        <rFont val="微软雅黑"/>
        <family val="2"/>
        <charset val="134"/>
      </rPr>
      <t>客户数：71</t>
    </r>
    <r>
      <rPr>
        <sz val="9"/>
        <color theme="1"/>
        <rFont val="微软雅黑"/>
        <family val="2"/>
        <charset val="134"/>
      </rPr>
      <t xml:space="preserve">
负责所对接客户每月销存数据的搜集/整理，BI录入，库存分析报告发出</t>
    </r>
    <phoneticPr fontId="4" type="noConversion"/>
  </si>
  <si>
    <t>负责所有客户数据汇总/整理
汇总数据报表制作/PPT制作</t>
    <phoneticPr fontId="4" type="noConversion"/>
  </si>
  <si>
    <t>负责BI系统相关的数据维护</t>
    <phoneticPr fontId="4" type="noConversion"/>
  </si>
  <si>
    <r>
      <t xml:space="preserve">区域总部数字化推广
</t>
    </r>
    <r>
      <rPr>
        <b/>
        <sz val="9"/>
        <color theme="9" tint="-0.249977111117893"/>
        <rFont val="微软雅黑"/>
        <family val="2"/>
        <charset val="134"/>
      </rPr>
      <t>订货宝系统
乐渠门店系统</t>
    </r>
    <phoneticPr fontId="4" type="noConversion"/>
  </si>
  <si>
    <t>天津、沈阳、长春</t>
    <phoneticPr fontId="4" type="noConversion"/>
  </si>
  <si>
    <t>武汉、长沙</t>
    <phoneticPr fontId="4" type="noConversion"/>
  </si>
  <si>
    <t>成都、重庆、郑州</t>
    <phoneticPr fontId="4" type="noConversion"/>
  </si>
  <si>
    <t>苏南、浙南</t>
    <phoneticPr fontId="4" type="noConversion"/>
  </si>
  <si>
    <t>对接分公司系统使用问题的解决、系统改进需求内容的过滤与提报</t>
    <phoneticPr fontId="4" type="noConversion"/>
  </si>
  <si>
    <t>便捷通系统推广</t>
    <phoneticPr fontId="4" type="noConversion"/>
  </si>
  <si>
    <t>华北、东北、广东、陕宁
9个区域总部</t>
    <phoneticPr fontId="4" type="noConversion"/>
  </si>
  <si>
    <t>华中、安徽
9个区域总部</t>
    <phoneticPr fontId="4" type="noConversion"/>
  </si>
  <si>
    <t>西北、西南
7个区域总部</t>
    <phoneticPr fontId="4" type="noConversion"/>
  </si>
  <si>
    <t>华东、山东、福建
8个区域总部</t>
    <phoneticPr fontId="4" type="noConversion"/>
  </si>
  <si>
    <t>信息系统建设
与推广总负责</t>
    <phoneticPr fontId="4" type="noConversion"/>
  </si>
  <si>
    <t>营销数据中心</t>
    <phoneticPr fontId="4" type="noConversion"/>
  </si>
  <si>
    <t>B2B/订货宝</t>
    <phoneticPr fontId="4" type="noConversion"/>
  </si>
  <si>
    <t>便捷通</t>
    <phoneticPr fontId="4" type="noConversion"/>
  </si>
  <si>
    <t>乐渠门店系统</t>
    <phoneticPr fontId="4" type="noConversion"/>
  </si>
  <si>
    <t>营销数据中心
各模块建设划分</t>
    <phoneticPr fontId="4" type="noConversion"/>
  </si>
  <si>
    <t>①代理商订货
②渠道网点</t>
    <phoneticPr fontId="4" type="noConversion"/>
  </si>
  <si>
    <t>①代理商销存
②商机</t>
    <phoneticPr fontId="4" type="noConversion"/>
  </si>
  <si>
    <t>①集团库存
②售后</t>
    <phoneticPr fontId="4" type="noConversion"/>
  </si>
  <si>
    <t>①零售
②会员</t>
    <phoneticPr fontId="4" type="noConversion"/>
  </si>
  <si>
    <r>
      <t>1、按数据中心规划模式的三个层级：</t>
    </r>
    <r>
      <rPr>
        <b/>
        <sz val="9"/>
        <color theme="9" tint="-0.249977111117893"/>
        <rFont val="微软雅黑"/>
        <family val="2"/>
        <charset val="134"/>
      </rPr>
      <t xml:space="preserve">集团/区域总部、代理商、经销商  </t>
    </r>
    <r>
      <rPr>
        <b/>
        <sz val="9"/>
        <color theme="1"/>
        <rFont val="微软雅黑"/>
        <family val="2"/>
        <charset val="134"/>
      </rPr>
      <t>来进行以下分析
①各模块重点指标
②指标呈现的报表形式
③可视化报表的呈现方式
④大屏驾驶舱的架构构思
2、了解各模块相关系统，数据的取值（现有哪些数据可用、数据准确性如何）</t>
    </r>
    <phoneticPr fontId="4" type="noConversion"/>
  </si>
  <si>
    <t>集团库存</t>
    <phoneticPr fontId="3" type="noConversion"/>
  </si>
  <si>
    <t>序号</t>
    <phoneticPr fontId="3" type="noConversion"/>
  </si>
  <si>
    <t>工作</t>
    <phoneticPr fontId="3" type="noConversion"/>
  </si>
  <si>
    <t>描述</t>
    <phoneticPr fontId="3" type="noConversion"/>
  </si>
  <si>
    <t>交付品</t>
    <phoneticPr fontId="3" type="noConversion"/>
  </si>
  <si>
    <t>计划开始时间</t>
    <phoneticPr fontId="3" type="noConversion"/>
  </si>
  <si>
    <t>计划截止时间</t>
    <phoneticPr fontId="3" type="noConversion"/>
  </si>
  <si>
    <t>实际开始时间</t>
    <phoneticPr fontId="3" type="noConversion"/>
  </si>
  <si>
    <t>实际完成时间</t>
    <phoneticPr fontId="3" type="noConversion"/>
  </si>
  <si>
    <t>滞后原因</t>
    <phoneticPr fontId="3" type="noConversion"/>
  </si>
  <si>
    <t>牵头人</t>
    <phoneticPr fontId="3" type="noConversion"/>
  </si>
  <si>
    <t>配合人</t>
    <phoneticPr fontId="3" type="noConversion"/>
  </si>
  <si>
    <t>责任部门</t>
    <phoneticPr fontId="3" type="noConversion"/>
  </si>
  <si>
    <t>3.1.10</t>
    <phoneticPr fontId="3" type="noConversion"/>
  </si>
  <si>
    <t>客服售后</t>
    <phoneticPr fontId="3" type="noConversion"/>
  </si>
  <si>
    <t>报表开发说明书</t>
    <phoneticPr fontId="3" type="noConversion"/>
  </si>
  <si>
    <t>3.1.12</t>
    <phoneticPr fontId="3" type="noConversion"/>
  </si>
  <si>
    <t>集团库存周转</t>
    <phoneticPr fontId="3" type="noConversion"/>
  </si>
  <si>
    <t>帆软-(实施顾问)</t>
    <phoneticPr fontId="3" type="noConversion"/>
  </si>
  <si>
    <t>帆软-(实施顾问)</t>
    <phoneticPr fontId="3" type="noConversion"/>
  </si>
  <si>
    <t>帆软</t>
  </si>
  <si>
    <t>甲方-(项目经理)</t>
    <phoneticPr fontId="3" type="noConversion"/>
  </si>
  <si>
    <t>系统权限体系开发</t>
    <phoneticPr fontId="3" type="noConversion"/>
  </si>
  <si>
    <t>运维操作手册编写</t>
    <phoneticPr fontId="3" type="noConversion"/>
  </si>
  <si>
    <t>用户操作手册编写</t>
    <phoneticPr fontId="3" type="noConversion"/>
  </si>
  <si>
    <t>功能测试</t>
    <phoneticPr fontId="3" type="noConversion"/>
  </si>
  <si>
    <t>《系统权限规划表》</t>
    <phoneticPr fontId="3" type="noConversion"/>
  </si>
  <si>
    <t>《运维操作手册》</t>
    <phoneticPr fontId="3" type="noConversion"/>
  </si>
  <si>
    <t>《用户操作手册》</t>
    <phoneticPr fontId="3" type="noConversion"/>
  </si>
  <si>
    <t>《功能测试报告》/问题台账</t>
    <phoneticPr fontId="3" type="noConversion"/>
  </si>
  <si>
    <t>上线切换</t>
    <phoneticPr fontId="3" type="noConversion"/>
  </si>
  <si>
    <t>最终用户培训</t>
    <phoneticPr fontId="3" type="noConversion"/>
  </si>
  <si>
    <t>试运行&amp;数据校对</t>
    <phoneticPr fontId="3" type="noConversion"/>
  </si>
  <si>
    <t>系统上线检查&amp;上线</t>
    <phoneticPr fontId="3" type="noConversion"/>
  </si>
  <si>
    <t>大屏现场画面调试</t>
    <phoneticPr fontId="3" type="noConversion"/>
  </si>
  <si>
    <t>持续支持</t>
    <phoneticPr fontId="3" type="noConversion"/>
  </si>
  <si>
    <t>项目总结</t>
    <phoneticPr fontId="3" type="noConversion"/>
  </si>
  <si>
    <t>项目交付验收</t>
    <phoneticPr fontId="3" type="noConversion"/>
  </si>
  <si>
    <t>甲方-(项目经理)</t>
    <phoneticPr fontId="3" type="noConversion"/>
  </si>
  <si>
    <t>帆软-(项目经理)</t>
    <phoneticPr fontId="3" type="noConversion"/>
  </si>
  <si>
    <t>苏艺明</t>
    <phoneticPr fontId="3" type="noConversion"/>
  </si>
  <si>
    <t>ok</t>
  </si>
  <si>
    <t>未完成原因</t>
    <phoneticPr fontId="4" type="noConversion"/>
  </si>
  <si>
    <t>支付功能未解决</t>
    <phoneticPr fontId="4" type="noConversion"/>
  </si>
  <si>
    <t>ok</t>
    <phoneticPr fontId="4" type="noConversion"/>
  </si>
  <si>
    <t>客户数：62
负责所对接客户每月销存数据的搜集/整理，BI录入，库存分析报告发出</t>
  </si>
  <si>
    <t>负责所有客户数据汇总/整理
汇总数据报表制作/PPT制作</t>
  </si>
  <si>
    <t>负责BI系统相关的数据维护</t>
  </si>
  <si>
    <t>序号</t>
    <phoneticPr fontId="4" type="noConversion"/>
  </si>
  <si>
    <t>代理商库存搜集/整理
库存报告发出</t>
  </si>
  <si>
    <t>具体事项</t>
    <phoneticPr fontId="3" type="noConversion"/>
  </si>
  <si>
    <t>一级</t>
    <phoneticPr fontId="3" type="noConversion"/>
  </si>
  <si>
    <t>二级</t>
    <phoneticPr fontId="3" type="noConversion"/>
  </si>
  <si>
    <t>月度</t>
    <phoneticPr fontId="3" type="noConversion"/>
  </si>
  <si>
    <t>区域总部数字化推广</t>
    <phoneticPr fontId="3" type="noConversion"/>
  </si>
  <si>
    <t>订货宝系统</t>
    <phoneticPr fontId="3" type="noConversion"/>
  </si>
  <si>
    <t>成都</t>
    <phoneticPr fontId="3" type="noConversion"/>
  </si>
  <si>
    <t>重庆</t>
    <phoneticPr fontId="3" type="noConversion"/>
  </si>
  <si>
    <t>郑州</t>
    <phoneticPr fontId="3" type="noConversion"/>
  </si>
  <si>
    <t>乐渠门店系统</t>
    <phoneticPr fontId="3" type="noConversion"/>
  </si>
  <si>
    <t>分公司系统使用反馈</t>
    <phoneticPr fontId="3" type="noConversion"/>
  </si>
  <si>
    <t>输出结果</t>
    <phoneticPr fontId="3" type="noConversion"/>
  </si>
  <si>
    <t>信息系统建设与推广总负责</t>
    <phoneticPr fontId="3" type="noConversion"/>
  </si>
  <si>
    <t>营销数据中心模块建设划分</t>
    <phoneticPr fontId="3" type="noConversion"/>
  </si>
  <si>
    <t>1 网络覆盖率</t>
    <phoneticPr fontId="3" type="noConversion"/>
  </si>
  <si>
    <t>2 接单及时率</t>
    <phoneticPr fontId="3" type="noConversion"/>
  </si>
  <si>
    <t>3 用户满意度</t>
    <phoneticPr fontId="3" type="noConversion"/>
  </si>
  <si>
    <t>6.售后</t>
    <phoneticPr fontId="3" type="noConversion"/>
  </si>
  <si>
    <t>8.集团库存</t>
    <phoneticPr fontId="3" type="noConversion"/>
  </si>
  <si>
    <t>1 集团库存周转</t>
    <phoneticPr fontId="3" type="noConversion"/>
  </si>
  <si>
    <t>2 集团库存周转-同比对比</t>
    <phoneticPr fontId="3" type="noConversion"/>
  </si>
  <si>
    <t>3 集团库存周转-区间分布</t>
    <phoneticPr fontId="3" type="noConversion"/>
  </si>
  <si>
    <t>4 集团库存周转-ABC结构</t>
    <phoneticPr fontId="3" type="noConversion"/>
  </si>
  <si>
    <t>5 集团库存周转-TOP</t>
    <phoneticPr fontId="3" type="noConversion"/>
  </si>
  <si>
    <t>6  集团库存订单保障</t>
    <phoneticPr fontId="3" type="noConversion"/>
  </si>
  <si>
    <t>协作对象</t>
  </si>
  <si>
    <t>区域总部数字化推广</t>
    <phoneticPr fontId="4" type="noConversion"/>
  </si>
  <si>
    <t>订货宝系统</t>
    <phoneticPr fontId="4" type="noConversion"/>
  </si>
  <si>
    <t>成都</t>
    <phoneticPr fontId="4" type="noConversion"/>
  </si>
  <si>
    <t>重庆</t>
    <phoneticPr fontId="4" type="noConversion"/>
  </si>
  <si>
    <t>郑州</t>
    <phoneticPr fontId="4" type="noConversion"/>
  </si>
  <si>
    <t>渠道客户资料</t>
    <phoneticPr fontId="4" type="noConversion"/>
  </si>
  <si>
    <t>渠道客户资料-B2B-SAP</t>
    <phoneticPr fontId="4" type="noConversion"/>
  </si>
  <si>
    <t>BI</t>
  </si>
  <si>
    <t>BI</t>
    <phoneticPr fontId="4" type="noConversion"/>
  </si>
  <si>
    <t>B2B</t>
  </si>
  <si>
    <t>B2B</t>
    <phoneticPr fontId="4" type="noConversion"/>
  </si>
  <si>
    <t>刘钧</t>
    <phoneticPr fontId="4" type="noConversion"/>
  </si>
  <si>
    <t>me</t>
    <phoneticPr fontId="4" type="noConversion"/>
  </si>
  <si>
    <t>对接对象</t>
    <phoneticPr fontId="3" type="noConversion"/>
  </si>
  <si>
    <t>to-all代理商</t>
  </si>
  <si>
    <t>to-all代理商</t>
    <phoneticPr fontId="4" type="noConversion"/>
  </si>
  <si>
    <t>from-all</t>
    <phoneticPr fontId="4" type="noConversion"/>
  </si>
  <si>
    <t>to-all区总</t>
    <phoneticPr fontId="4" type="noConversion"/>
  </si>
  <si>
    <t>to-B2B</t>
    <phoneticPr fontId="4" type="noConversion"/>
  </si>
  <si>
    <t>to-BI</t>
    <phoneticPr fontId="4" type="noConversion"/>
  </si>
  <si>
    <t>from-全员</t>
    <phoneticPr fontId="4" type="noConversion"/>
  </si>
  <si>
    <t>from-me</t>
    <phoneticPr fontId="4" type="noConversion"/>
  </si>
  <si>
    <t>to-Ni Boss/Ye/CHF/LLL</t>
    <phoneticPr fontId="4" type="noConversion"/>
  </si>
  <si>
    <t>me</t>
    <phoneticPr fontId="4" type="noConversion"/>
  </si>
  <si>
    <t>5. 1-x月销存-总体与区域明细 数值 - to Ye</t>
    <phoneticPr fontId="4" type="noConversion"/>
  </si>
  <si>
    <t>6. 1-xx月库存结构图表--to 玲蓉</t>
    <phoneticPr fontId="4" type="noConversion"/>
  </si>
  <si>
    <t>to-Ye</t>
  </si>
  <si>
    <t>to-Ye</t>
    <phoneticPr fontId="4" type="noConversion"/>
  </si>
  <si>
    <t>to-玲蓉</t>
  </si>
  <si>
    <t>to-玲蓉</t>
    <phoneticPr fontId="4" type="noConversion"/>
  </si>
  <si>
    <t>for all</t>
    <phoneticPr fontId="4" type="noConversion"/>
  </si>
  <si>
    <t>李小燕</t>
    <phoneticPr fontId="4" type="noConversion"/>
  </si>
  <si>
    <t>俞亭</t>
    <phoneticPr fontId="4" type="noConversion"/>
  </si>
  <si>
    <t>郑兰兰</t>
    <phoneticPr fontId="4" type="noConversion"/>
  </si>
  <si>
    <t>输出物</t>
    <phoneticPr fontId="4" type="noConversion"/>
  </si>
  <si>
    <t>反馈-总结</t>
    <phoneticPr fontId="4" type="noConversion"/>
  </si>
  <si>
    <t>营销数据中心模块建设划分</t>
    <phoneticPr fontId="4" type="noConversion"/>
  </si>
  <si>
    <t>6.售后</t>
    <phoneticPr fontId="4" type="noConversion"/>
  </si>
  <si>
    <t>1 网络覆盖率</t>
    <phoneticPr fontId="4" type="noConversion"/>
  </si>
  <si>
    <t>2 接单及时率</t>
    <phoneticPr fontId="4" type="noConversion"/>
  </si>
  <si>
    <t>3 用户满意度</t>
    <phoneticPr fontId="4" type="noConversion"/>
  </si>
  <si>
    <t>8.集团库存</t>
    <phoneticPr fontId="4" type="noConversion"/>
  </si>
  <si>
    <t>1 集团库存周转</t>
    <phoneticPr fontId="4" type="noConversion"/>
  </si>
  <si>
    <t>2 集团库存周转-同比对比</t>
    <phoneticPr fontId="4" type="noConversion"/>
  </si>
  <si>
    <t>3 集团库存周转-区间分布</t>
    <phoneticPr fontId="4" type="noConversion"/>
  </si>
  <si>
    <t>4 集团库存周转-ABC结构</t>
    <phoneticPr fontId="4" type="noConversion"/>
  </si>
  <si>
    <t>5 集团库存周转-TOP</t>
    <phoneticPr fontId="4" type="noConversion"/>
  </si>
  <si>
    <t>6  集团库存订单保障</t>
    <phoneticPr fontId="4" type="noConversion"/>
  </si>
  <si>
    <t>1. 账户无法设置提现密码，弹出异常提示；
2. 微信小程序下单到确认收货，
    后台账户金额未跟着变动；</t>
    <phoneticPr fontId="4" type="noConversion"/>
  </si>
  <si>
    <t>集团库存</t>
    <phoneticPr fontId="4" type="noConversion"/>
  </si>
  <si>
    <t>了解需求</t>
    <phoneticPr fontId="4" type="noConversion"/>
  </si>
  <si>
    <t>刘玲蓉</t>
    <phoneticPr fontId="4" type="noConversion"/>
  </si>
  <si>
    <t>刘玲蓉</t>
    <phoneticPr fontId="3" type="noConversion"/>
  </si>
  <si>
    <t>詹利红</t>
    <phoneticPr fontId="4" type="noConversion"/>
  </si>
  <si>
    <t>詹利红</t>
    <phoneticPr fontId="3" type="noConversion"/>
  </si>
  <si>
    <t>序号</t>
    <phoneticPr fontId="4" type="noConversion"/>
  </si>
  <si>
    <t>me</t>
    <phoneticPr fontId="4" type="noConversion"/>
  </si>
  <si>
    <t>内部&amp;供方</t>
  </si>
  <si>
    <t>内部&amp;供方</t>
    <phoneticPr fontId="4" type="noConversion"/>
  </si>
  <si>
    <t>11月30日前</t>
  </si>
  <si>
    <t>11月30日前</t>
    <phoneticPr fontId="4" type="noConversion"/>
  </si>
  <si>
    <t>10月30日前</t>
  </si>
  <si>
    <t>10月30日前</t>
    <phoneticPr fontId="4" type="noConversion"/>
  </si>
  <si>
    <t>营销数据中心模块建设划分</t>
    <phoneticPr fontId="4" type="noConversion"/>
  </si>
  <si>
    <t>珠妮 &amp; all客户</t>
  </si>
  <si>
    <t>珠妮 &amp; all客户</t>
    <phoneticPr fontId="4" type="noConversion"/>
  </si>
  <si>
    <t>ing</t>
    <phoneticPr fontId="4" type="noConversion"/>
  </si>
  <si>
    <t>成都-和学习珠妮、对接客户引导使用系统</t>
    <phoneticPr fontId="4" type="noConversion"/>
  </si>
  <si>
    <t>重庆-和学习珠妮、对接客户引导使用系统</t>
    <phoneticPr fontId="4" type="noConversion"/>
  </si>
  <si>
    <t>郑州-和学习珠妮、对接客户引导使用系统</t>
    <phoneticPr fontId="4" type="noConversion"/>
  </si>
  <si>
    <t>ing</t>
    <phoneticPr fontId="4" type="noConversion"/>
  </si>
  <si>
    <t>*</t>
    <phoneticPr fontId="4" type="noConversion"/>
  </si>
  <si>
    <t>问题——归纳区域</t>
    <phoneticPr fontId="3" type="noConversion"/>
  </si>
  <si>
    <t>未达成：分析原因、区域、</t>
    <phoneticPr fontId="3" type="noConversion"/>
  </si>
  <si>
    <t>推广进度，哪些有用、哪些没用、阶段性计划报备、过去总结、未来总结</t>
    <phoneticPr fontId="3" type="noConversion"/>
  </si>
  <si>
    <t>逾期原因：</t>
    <phoneticPr fontId="3" type="noConversion"/>
  </si>
  <si>
    <t>结果、进度、原因、改善</t>
    <phoneticPr fontId="3" type="noConversion"/>
  </si>
  <si>
    <t>软件建设</t>
    <phoneticPr fontId="3" type="noConversion"/>
  </si>
  <si>
    <t>上线内容，解决什么问题</t>
    <phoneticPr fontId="3" type="noConversion"/>
  </si>
  <si>
    <t>即将开发内容，解决什么问题</t>
    <phoneticPr fontId="3" type="noConversion"/>
  </si>
  <si>
    <t>遇到哪些问题，</t>
    <phoneticPr fontId="3" type="noConversion"/>
  </si>
  <si>
    <t>首面UI待改变，左边列表-树状，什么时候开始</t>
    <phoneticPr fontId="3" type="noConversion"/>
  </si>
  <si>
    <t>使用进度</t>
    <phoneticPr fontId="3" type="noConversion"/>
  </si>
  <si>
    <t>开发进度</t>
    <phoneticPr fontId="3" type="noConversion"/>
  </si>
  <si>
    <t>营销数据中心模块</t>
    <phoneticPr fontId="3" type="noConversion"/>
  </si>
  <si>
    <t>系统跟进：</t>
    <phoneticPr fontId="3" type="noConversion"/>
  </si>
  <si>
    <t>可视化</t>
    <phoneticPr fontId="3" type="noConversion"/>
  </si>
  <si>
    <t>指标维度、报表</t>
    <phoneticPr fontId="3" type="noConversion"/>
  </si>
  <si>
    <t>模块</t>
    <phoneticPr fontId="3" type="noConversion"/>
  </si>
  <si>
    <t>字段定义、取值、计算</t>
    <phoneticPr fontId="3" type="noConversion"/>
  </si>
  <si>
    <t>乐渠门店系统</t>
    <phoneticPr fontId="3" type="noConversion"/>
  </si>
  <si>
    <t>&gt; 直营店已使用</t>
    <phoneticPr fontId="3" type="noConversion"/>
  </si>
  <si>
    <t xml:space="preserve">   现阶段推广进度</t>
    <phoneticPr fontId="3" type="noConversion"/>
  </si>
  <si>
    <t>订货宝统计：</t>
    <phoneticPr fontId="3" type="noConversion"/>
  </si>
  <si>
    <t>未使用订货宝、部分使用订货宝客户的原因</t>
    <phoneticPr fontId="3" type="noConversion"/>
  </si>
  <si>
    <t>工作计划及时间节点</t>
    <phoneticPr fontId="3" type="noConversion"/>
  </si>
  <si>
    <t>便捷通6月份计划开发内容：支付的流水账</t>
    <phoneticPr fontId="3" type="noConversion"/>
  </si>
  <si>
    <t>待协助事项</t>
    <phoneticPr fontId="3" type="noConversion"/>
  </si>
  <si>
    <t>郑州</t>
    <phoneticPr fontId="3" type="noConversion"/>
  </si>
  <si>
    <t>why</t>
    <phoneticPr fontId="3" type="noConversion"/>
  </si>
  <si>
    <t>现有活动订单不要删单，等货进来了再发货</t>
    <phoneticPr fontId="3" type="noConversion"/>
  </si>
  <si>
    <t>4 集团库存-TOP</t>
    <phoneticPr fontId="4" type="noConversion"/>
  </si>
  <si>
    <t>5 集团出货-TOP</t>
    <phoneticPr fontId="4" type="noConversion"/>
  </si>
  <si>
    <t>6 集团库存订单保障</t>
    <phoneticPr fontId="4" type="noConversion"/>
  </si>
  <si>
    <t>2. 2020年6月30日 各渠道代理商库存-公式版</t>
    <phoneticPr fontId="4" type="noConversion"/>
  </si>
  <si>
    <t>3.  2020年6月30日 各渠道代理商库存-数值版&amp;PDF&amp;TOP-to Email</t>
    <phoneticPr fontId="4" type="noConversion"/>
  </si>
  <si>
    <t>1. 全国销存数据汇总回传</t>
    <phoneticPr fontId="4" type="noConversion"/>
  </si>
  <si>
    <t>李晓燕</t>
    <phoneticPr fontId="4" type="noConversion"/>
  </si>
  <si>
    <t>from me</t>
    <phoneticPr fontId="4" type="noConversion"/>
  </si>
  <si>
    <t>成都对接客户引导使用系统</t>
    <phoneticPr fontId="4" type="noConversion"/>
  </si>
  <si>
    <t>重庆对接客户引导使用系统</t>
    <phoneticPr fontId="4" type="noConversion"/>
  </si>
  <si>
    <t>郑州预备对接客户引导使用系统</t>
    <phoneticPr fontId="4" type="noConversion"/>
  </si>
  <si>
    <t>持续</t>
  </si>
  <si>
    <t>持续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</si>
</sst>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/m/d;@"/>
    <numFmt numFmtId="177" formatCode="\W#"/>
    <numFmt numFmtId="178" formatCode="0#&quot;月&quot;"/>
    <numFmt numFmtId="179" formatCode="m&quot;月&quot;d&quot;日&quot;;@"/>
  </numFmts>
  <fonts count="30" x14ac:knownFonts="1">
    <font>
      <sz val="11"/>
      <color theme="1"/>
      <name val="等线"/>
      <family val="2"/>
      <charset val="134"/>
      <scheme val="minor"/>
    </font>
    <font>
      <sz val="11"/>
      <color indexed="8"/>
      <name val="等线"/>
      <family val="2"/>
      <scheme val="minor"/>
    </font>
    <font>
      <sz val="9"/>
      <color indexed="8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9"/>
      <color theme="8" tint="-0.499984740745262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1"/>
      <color theme="1"/>
      <name val="等线"/>
      <family val="2"/>
      <scheme val="minor"/>
    </font>
    <font>
      <b/>
      <sz val="9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9" tint="-0.249977111117893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8"/>
      <color theme="8" tint="-0.499984740745262"/>
      <name val="微软雅黑"/>
      <family val="2"/>
      <charset val="134"/>
    </font>
    <font>
      <b/>
      <sz val="8"/>
      <color theme="5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 tint="0.249977111117893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9"/>
      <color theme="1" tint="4.9989318521683403E-2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0"/>
      <color theme="1" tint="0.249977111117893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rgb="FFC9C9C9"/>
      </left>
      <right style="thin">
        <color rgb="FFC9C9C9"/>
      </right>
      <top style="thin">
        <color rgb="FFC9C9C9"/>
      </top>
      <bottom style="thin">
        <color rgb="FFC9C9C9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thin">
        <color rgb="FFC9C9C9"/>
      </left>
      <right style="thin">
        <color rgb="FFC9C9C9"/>
      </right>
      <top/>
      <bottom style="thin">
        <color rgb="FFC9C9C9"/>
      </bottom>
      <diagonal/>
    </border>
    <border>
      <left style="thin">
        <color rgb="FFC9C9C9"/>
      </left>
      <right style="thin">
        <color rgb="FFC9C9C9"/>
      </right>
      <top style="thin">
        <color rgb="FFC9C9C9"/>
      </top>
      <bottom/>
      <diagonal/>
    </border>
    <border>
      <left style="thin">
        <color rgb="FFC9C9C9"/>
      </left>
      <right style="thin">
        <color rgb="FFC9C9C9"/>
      </right>
      <top style="thin">
        <color theme="1"/>
      </top>
      <bottom style="thin">
        <color rgb="FFC9C9C9"/>
      </bottom>
      <diagonal/>
    </border>
    <border>
      <left style="thin">
        <color rgb="FFC9C9C9"/>
      </left>
      <right style="thin">
        <color rgb="FFC9C9C9"/>
      </right>
      <top style="thin">
        <color rgb="FFC9C9C9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medium">
        <color theme="1" tint="0.499984740745262"/>
      </left>
      <right style="thin">
        <color theme="0" tint="-0.14996795556505021"/>
      </right>
      <top style="medium">
        <color theme="1" tint="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 tint="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1" tint="0.499984740745262"/>
      </right>
      <top style="medium">
        <color theme="1" tint="0.499984740745262"/>
      </top>
      <bottom style="thin">
        <color theme="0" tint="-0.14996795556505021"/>
      </bottom>
      <diagonal/>
    </border>
    <border>
      <left style="medium">
        <color theme="1" tint="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1" tint="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1" tint="0.499984740745262"/>
      </left>
      <right style="thin">
        <color theme="0" tint="-0.14996795556505021"/>
      </right>
      <top style="thin">
        <color theme="0" tint="-0.14996795556505021"/>
      </top>
      <bottom style="medium">
        <color theme="1" tint="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 tint="0.499984740745262"/>
      </bottom>
      <diagonal/>
    </border>
    <border>
      <left style="thin">
        <color theme="0" tint="-0.14996795556505021"/>
      </left>
      <right style="medium">
        <color theme="1" tint="0.499984740745262"/>
      </right>
      <top style="thin">
        <color theme="0" tint="-0.14996795556505021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1" tint="0.499984740745262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C9C9C9"/>
      </left>
      <right style="thin">
        <color rgb="FFC9C9C9"/>
      </right>
      <top/>
      <bottom style="thin">
        <color auto="1"/>
      </bottom>
      <diagonal/>
    </border>
    <border>
      <left style="thin">
        <color rgb="FFC9C9C9"/>
      </left>
      <right style="thin">
        <color rgb="FFC9C9C9"/>
      </right>
      <top/>
      <bottom style="thin">
        <color theme="1"/>
      </bottom>
      <diagonal/>
    </border>
    <border>
      <left style="thin">
        <color rgb="FFC9C9C9"/>
      </left>
      <right style="thin">
        <color rgb="FFC9C9C9"/>
      </right>
      <top style="thin">
        <color rgb="FFC9C9C9"/>
      </top>
      <bottom style="thin">
        <color theme="1"/>
      </bottom>
      <diagonal/>
    </border>
    <border>
      <left style="thin">
        <color rgb="FFC9C9C9"/>
      </left>
      <right style="thin">
        <color rgb="FFC9C9C9"/>
      </right>
      <top style="thin">
        <color auto="1"/>
      </top>
      <bottom style="thin">
        <color theme="0" tint="-0.14996795556505021"/>
      </bottom>
      <diagonal/>
    </border>
    <border>
      <left style="thin">
        <color rgb="FFC9C9C9"/>
      </left>
      <right style="thin">
        <color rgb="FFC9C9C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C9C9C9"/>
      </left>
      <right style="thin">
        <color rgb="FFC9C9C9"/>
      </right>
      <top style="thin">
        <color theme="0" tint="-0.14996795556505021"/>
      </top>
      <bottom style="thin">
        <color auto="1"/>
      </bottom>
      <diagonal/>
    </border>
    <border>
      <left style="thin">
        <color rgb="FFC9C9C9"/>
      </left>
      <right style="thin">
        <color rgb="FFC9C9C9"/>
      </right>
      <top style="thin">
        <color theme="0" tint="-0.14996795556505021"/>
      </top>
      <bottom/>
      <diagonal/>
    </border>
    <border>
      <left style="thin">
        <color rgb="FFC9C9C9"/>
      </left>
      <right style="thin">
        <color rgb="FFC9C9C9"/>
      </right>
      <top style="thin">
        <color theme="1"/>
      </top>
      <bottom style="thin">
        <color theme="0" tint="-0.14996795556505021"/>
      </bottom>
      <diagonal/>
    </border>
    <border>
      <left style="thin">
        <color rgb="FFC9C9C9"/>
      </left>
      <right style="thin">
        <color rgb="FFC9C9C9"/>
      </right>
      <top style="thin">
        <color theme="0" tint="-0.14996795556505021"/>
      </top>
      <bottom style="thin">
        <color rgb="FFC9C9C9"/>
      </bottom>
      <diagonal/>
    </border>
    <border>
      <left style="thin">
        <color rgb="FFC9C9C9"/>
      </left>
      <right style="thin">
        <color rgb="FFC9C9C9"/>
      </right>
      <top style="thin">
        <color theme="0" tint="-0.14996795556505021"/>
      </top>
      <bottom style="thin">
        <color theme="1"/>
      </bottom>
      <diagonal/>
    </border>
    <border>
      <left style="thin">
        <color rgb="FFC9C9C9"/>
      </left>
      <right style="thin">
        <color rgb="FFC9C9C9"/>
      </right>
      <top/>
      <bottom style="thin">
        <color theme="0" tint="-0.14996795556505021"/>
      </bottom>
      <diagonal/>
    </border>
    <border>
      <left style="thin">
        <color rgb="FFC9C9C9"/>
      </left>
      <right style="thin">
        <color rgb="FFC9C9C9"/>
      </right>
      <top style="thin">
        <color theme="1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25" fillId="0" borderId="0">
      <alignment vertical="center"/>
    </xf>
  </cellStyleXfs>
  <cellXfs count="35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top"/>
    </xf>
    <xf numFmtId="176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NumberFormat="1" applyFont="1" applyFill="1" applyAlignment="1">
      <alignment vertical="top" wrapText="1"/>
    </xf>
    <xf numFmtId="0" fontId="2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top" wrapText="1"/>
    </xf>
    <xf numFmtId="0" fontId="2" fillId="0" borderId="0" xfId="1" applyFont="1" applyAlignment="1">
      <alignment vertical="center"/>
    </xf>
    <xf numFmtId="0" fontId="2" fillId="0" borderId="0" xfId="1" applyNumberFormat="1" applyFont="1" applyAlignment="1">
      <alignment vertical="top" wrapText="1"/>
    </xf>
    <xf numFmtId="0" fontId="7" fillId="0" borderId="0" xfId="1" applyFo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6" fillId="2" borderId="24" xfId="1" applyFont="1" applyFill="1" applyBorder="1" applyAlignment="1">
      <alignment horizontal="center" vertical="top" wrapText="1"/>
    </xf>
    <xf numFmtId="178" fontId="15" fillId="0" borderId="1" xfId="1" applyNumberFormat="1" applyFont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shrinkToFit="1"/>
    </xf>
    <xf numFmtId="0" fontId="15" fillId="0" borderId="1" xfId="1" applyNumberFormat="1" applyFont="1" applyBorder="1" applyAlignment="1">
      <alignment horizontal="center" vertical="center" shrinkToFit="1"/>
    </xf>
    <xf numFmtId="58" fontId="15" fillId="0" borderId="1" xfId="1" applyNumberFormat="1" applyFont="1" applyBorder="1" applyAlignment="1">
      <alignment horizontal="center" vertical="center" shrinkToFit="1"/>
    </xf>
    <xf numFmtId="0" fontId="15" fillId="0" borderId="1" xfId="1" applyNumberFormat="1" applyFont="1" applyBorder="1" applyAlignment="1">
      <alignment horizontal="center" vertical="center"/>
    </xf>
    <xf numFmtId="32" fontId="16" fillId="0" borderId="1" xfId="1" applyNumberFormat="1" applyFont="1" applyBorder="1" applyAlignment="1">
      <alignment horizontal="center" vertical="center" shrinkToFit="1"/>
    </xf>
    <xf numFmtId="20" fontId="15" fillId="0" borderId="1" xfId="1" applyNumberFormat="1" applyFont="1" applyBorder="1" applyAlignment="1">
      <alignment vertical="top" wrapText="1"/>
    </xf>
    <xf numFmtId="32" fontId="16" fillId="0" borderId="26" xfId="1" applyNumberFormat="1" applyFont="1" applyBorder="1" applyAlignment="1">
      <alignment horizontal="center" vertical="center" shrinkToFit="1"/>
    </xf>
    <xf numFmtId="20" fontId="15" fillId="0" borderId="26" xfId="1" applyNumberFormat="1" applyFont="1" applyBorder="1" applyAlignment="1">
      <alignment vertical="top" wrapText="1"/>
    </xf>
    <xf numFmtId="178" fontId="15" fillId="0" borderId="25" xfId="1" applyNumberFormat="1" applyFont="1" applyBorder="1" applyAlignment="1">
      <alignment horizontal="center" vertical="center" shrinkToFit="1"/>
    </xf>
    <xf numFmtId="177" fontId="15" fillId="0" borderId="25" xfId="1" applyNumberFormat="1" applyFont="1" applyBorder="1" applyAlignment="1">
      <alignment horizontal="center" vertical="center" shrinkToFit="1"/>
    </xf>
    <xf numFmtId="0" fontId="15" fillId="0" borderId="25" xfId="1" applyNumberFormat="1" applyFont="1" applyBorder="1" applyAlignment="1">
      <alignment horizontal="center" vertical="center" shrinkToFit="1"/>
    </xf>
    <xf numFmtId="58" fontId="15" fillId="0" borderId="25" xfId="1" applyNumberFormat="1" applyFont="1" applyBorder="1" applyAlignment="1">
      <alignment horizontal="center" vertical="center" shrinkToFit="1"/>
    </xf>
    <xf numFmtId="0" fontId="15" fillId="0" borderId="25" xfId="1" applyNumberFormat="1" applyFont="1" applyBorder="1" applyAlignment="1">
      <alignment horizontal="center" vertical="center"/>
    </xf>
    <xf numFmtId="32" fontId="16" fillId="0" borderId="25" xfId="1" applyNumberFormat="1" applyFont="1" applyBorder="1" applyAlignment="1">
      <alignment horizontal="center" vertical="center" shrinkToFit="1"/>
    </xf>
    <xf numFmtId="20" fontId="15" fillId="0" borderId="25" xfId="1" applyNumberFormat="1" applyFont="1" applyBorder="1" applyAlignment="1">
      <alignment vertical="top" wrapText="1"/>
    </xf>
    <xf numFmtId="178" fontId="15" fillId="0" borderId="24" xfId="1" applyNumberFormat="1" applyFont="1" applyBorder="1" applyAlignment="1">
      <alignment horizontal="center" vertical="center" shrinkToFit="1"/>
    </xf>
    <xf numFmtId="32" fontId="16" fillId="0" borderId="24" xfId="1" applyNumberFormat="1" applyFont="1" applyBorder="1" applyAlignment="1">
      <alignment horizontal="center" vertical="center" shrinkToFit="1"/>
    </xf>
    <xf numFmtId="20" fontId="15" fillId="0" borderId="24" xfId="1" applyNumberFormat="1" applyFont="1" applyBorder="1" applyAlignment="1">
      <alignment vertical="top" wrapText="1"/>
    </xf>
    <xf numFmtId="178" fontId="15" fillId="0" borderId="23" xfId="1" applyNumberFormat="1" applyFont="1" applyBorder="1" applyAlignment="1">
      <alignment horizontal="center" vertical="center" shrinkToFit="1"/>
    </xf>
    <xf numFmtId="177" fontId="15" fillId="0" borderId="23" xfId="1" applyNumberFormat="1" applyFont="1" applyBorder="1" applyAlignment="1">
      <alignment horizontal="center" vertical="center" shrinkToFit="1"/>
    </xf>
    <xf numFmtId="0" fontId="15" fillId="0" borderId="23" xfId="1" applyNumberFormat="1" applyFont="1" applyBorder="1" applyAlignment="1">
      <alignment horizontal="center" vertical="center" shrinkToFit="1"/>
    </xf>
    <xf numFmtId="58" fontId="15" fillId="0" borderId="23" xfId="1" applyNumberFormat="1" applyFont="1" applyBorder="1" applyAlignment="1">
      <alignment horizontal="center" vertical="center" shrinkToFit="1"/>
    </xf>
    <xf numFmtId="0" fontId="15" fillId="0" borderId="23" xfId="1" applyNumberFormat="1" applyFont="1" applyBorder="1" applyAlignment="1">
      <alignment horizontal="center" vertical="center"/>
    </xf>
    <xf numFmtId="32" fontId="16" fillId="0" borderId="23" xfId="1" applyNumberFormat="1" applyFont="1" applyBorder="1" applyAlignment="1">
      <alignment horizontal="center" vertical="center" shrinkToFit="1"/>
    </xf>
    <xf numFmtId="20" fontId="15" fillId="0" borderId="23" xfId="1" applyNumberFormat="1" applyFont="1" applyBorder="1" applyAlignment="1">
      <alignment vertical="top" wrapText="1"/>
    </xf>
    <xf numFmtId="0" fontId="15" fillId="0" borderId="27" xfId="1" applyNumberFormat="1" applyFont="1" applyBorder="1" applyAlignment="1">
      <alignment horizontal="left" vertical="top" wrapText="1"/>
    </xf>
    <xf numFmtId="0" fontId="15" fillId="0" borderId="28" xfId="1" applyNumberFormat="1" applyFont="1" applyBorder="1" applyAlignment="1">
      <alignment horizontal="left" vertical="top" wrapText="1"/>
    </xf>
    <xf numFmtId="58" fontId="7" fillId="0" borderId="0" xfId="1" applyNumberFormat="1" applyFont="1" applyAlignment="1">
      <alignment horizontal="centerContinuous" vertical="center"/>
    </xf>
    <xf numFmtId="0" fontId="7" fillId="0" borderId="0" xfId="1" applyNumberFormat="1" applyFont="1" applyAlignment="1">
      <alignment horizontal="centerContinuous" vertical="center"/>
    </xf>
    <xf numFmtId="0" fontId="7" fillId="0" borderId="0" xfId="1" applyNumberFormat="1" applyFont="1" applyAlignment="1">
      <alignment horizontal="center" vertical="center"/>
    </xf>
    <xf numFmtId="0" fontId="18" fillId="2" borderId="29" xfId="1" applyNumberFormat="1" applyFont="1" applyFill="1" applyBorder="1" applyAlignment="1">
      <alignment horizontal="center" vertical="center" wrapText="1"/>
    </xf>
    <xf numFmtId="0" fontId="18" fillId="2" borderId="30" xfId="1" applyNumberFormat="1" applyFont="1" applyFill="1" applyBorder="1" applyAlignment="1">
      <alignment horizontal="center" vertical="center" wrapText="1"/>
    </xf>
    <xf numFmtId="0" fontId="18" fillId="2" borderId="31" xfId="1" applyNumberFormat="1" applyFont="1" applyFill="1" applyBorder="1" applyAlignment="1">
      <alignment horizontal="center" vertical="center" wrapText="1"/>
    </xf>
    <xf numFmtId="0" fontId="15" fillId="0" borderId="32" xfId="1" applyNumberFormat="1" applyFont="1" applyBorder="1" applyAlignment="1">
      <alignment horizontal="center" vertical="top" wrapText="1"/>
    </xf>
    <xf numFmtId="0" fontId="15" fillId="0" borderId="33" xfId="1" applyNumberFormat="1" applyFont="1" applyBorder="1" applyAlignment="1">
      <alignment horizontal="left" vertical="top" wrapText="1"/>
    </xf>
    <xf numFmtId="0" fontId="15" fillId="0" borderId="34" xfId="1" applyNumberFormat="1" applyFont="1" applyBorder="1" applyAlignment="1">
      <alignment horizontal="center" vertical="top" wrapText="1"/>
    </xf>
    <xf numFmtId="0" fontId="15" fillId="0" borderId="35" xfId="1" applyNumberFormat="1" applyFont="1" applyBorder="1" applyAlignment="1">
      <alignment horizontal="center" vertical="top" wrapText="1"/>
    </xf>
    <xf numFmtId="0" fontId="15" fillId="0" borderId="36" xfId="1" applyNumberFormat="1" applyFont="1" applyBorder="1" applyAlignment="1">
      <alignment horizontal="left" vertical="top" wrapText="1"/>
    </xf>
    <xf numFmtId="0" fontId="15" fillId="0" borderId="37" xfId="1" applyNumberFormat="1" applyFont="1" applyBorder="1" applyAlignment="1">
      <alignment horizontal="left" vertical="top" wrapText="1"/>
    </xf>
    <xf numFmtId="0" fontId="20" fillId="0" borderId="0" xfId="2" applyFont="1" applyBorder="1" applyAlignment="1">
      <alignment horizontal="left" vertical="center" indent="22"/>
    </xf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1" fillId="5" borderId="2" xfId="2" applyFont="1" applyFill="1" applyBorder="1" applyAlignment="1">
      <alignment horizontal="center" vertical="center"/>
    </xf>
    <xf numFmtId="0" fontId="21" fillId="5" borderId="3" xfId="2" applyFont="1" applyFill="1" applyBorder="1" applyAlignment="1">
      <alignment horizontal="center" vertical="center"/>
    </xf>
    <xf numFmtId="0" fontId="21" fillId="5" borderId="3" xfId="2" applyFont="1" applyFill="1" applyBorder="1" applyAlignment="1">
      <alignment horizontal="center" vertical="center" shrinkToFit="1"/>
    </xf>
    <xf numFmtId="0" fontId="21" fillId="5" borderId="4" xfId="2" applyFont="1" applyFill="1" applyBorder="1" applyAlignment="1">
      <alignment horizontal="center" vertical="center"/>
    </xf>
    <xf numFmtId="0" fontId="22" fillId="0" borderId="39" xfId="2" applyFont="1" applyBorder="1" applyAlignment="1">
      <alignment horizontal="center" vertical="center"/>
    </xf>
    <xf numFmtId="0" fontId="19" fillId="0" borderId="40" xfId="2" applyFont="1" applyBorder="1" applyAlignment="1">
      <alignment vertical="center"/>
    </xf>
    <xf numFmtId="0" fontId="19" fillId="0" borderId="41" xfId="2" applyFont="1" applyBorder="1" applyAlignment="1">
      <alignment horizontal="center" vertical="center"/>
    </xf>
    <xf numFmtId="0" fontId="22" fillId="0" borderId="27" xfId="2" applyFont="1" applyFill="1" applyBorder="1" applyAlignment="1">
      <alignment horizontal="center" vertical="center"/>
    </xf>
    <xf numFmtId="0" fontId="19" fillId="0" borderId="27" xfId="2" applyFont="1" applyBorder="1" applyAlignment="1">
      <alignment vertical="center"/>
    </xf>
    <xf numFmtId="0" fontId="19" fillId="0" borderId="43" xfId="2" applyFont="1" applyBorder="1" applyAlignment="1">
      <alignment horizontal="center" vertical="center"/>
    </xf>
    <xf numFmtId="0" fontId="22" fillId="0" borderId="27" xfId="2" applyFont="1" applyBorder="1" applyAlignment="1">
      <alignment horizontal="center" vertical="center"/>
    </xf>
    <xf numFmtId="0" fontId="22" fillId="0" borderId="45" xfId="2" applyFont="1" applyFill="1" applyBorder="1" applyAlignment="1">
      <alignment horizontal="center" vertical="center"/>
    </xf>
    <xf numFmtId="0" fontId="22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vertical="center"/>
    </xf>
    <xf numFmtId="0" fontId="19" fillId="0" borderId="46" xfId="2" applyFont="1" applyBorder="1" applyAlignment="1">
      <alignment horizontal="center" vertical="center"/>
    </xf>
    <xf numFmtId="0" fontId="22" fillId="0" borderId="39" xfId="2" applyFont="1" applyFill="1" applyBorder="1" applyAlignment="1">
      <alignment horizontal="center" vertical="center"/>
    </xf>
    <xf numFmtId="0" fontId="19" fillId="0" borderId="39" xfId="2" applyFont="1" applyBorder="1" applyAlignment="1">
      <alignment vertical="center"/>
    </xf>
    <xf numFmtId="0" fontId="22" fillId="6" borderId="27" xfId="2" applyFont="1" applyFill="1" applyBorder="1" applyAlignment="1">
      <alignment horizontal="center" vertical="center"/>
    </xf>
    <xf numFmtId="0" fontId="19" fillId="6" borderId="27" xfId="2" applyFont="1" applyFill="1" applyBorder="1" applyAlignment="1">
      <alignment vertical="center"/>
    </xf>
    <xf numFmtId="0" fontId="19" fillId="6" borderId="43" xfId="2" applyFont="1" applyFill="1" applyBorder="1" applyAlignment="1">
      <alignment horizontal="center" vertical="center"/>
    </xf>
    <xf numFmtId="0" fontId="22" fillId="6" borderId="45" xfId="2" applyFont="1" applyFill="1" applyBorder="1" applyAlignment="1">
      <alignment horizontal="center" vertical="center"/>
    </xf>
    <xf numFmtId="0" fontId="19" fillId="6" borderId="45" xfId="2" applyFont="1" applyFill="1" applyBorder="1" applyAlignment="1">
      <alignment vertical="center"/>
    </xf>
    <xf numFmtId="0" fontId="19" fillId="6" borderId="46" xfId="2" applyFont="1" applyFill="1" applyBorder="1" applyAlignment="1">
      <alignment horizontal="center" vertical="center"/>
    </xf>
    <xf numFmtId="0" fontId="22" fillId="7" borderId="39" xfId="2" applyFont="1" applyFill="1" applyBorder="1" applyAlignment="1">
      <alignment horizontal="center" vertical="center"/>
    </xf>
    <xf numFmtId="0" fontId="19" fillId="7" borderId="39" xfId="2" applyFont="1" applyFill="1" applyBorder="1" applyAlignment="1">
      <alignment vertical="center"/>
    </xf>
    <xf numFmtId="0" fontId="19" fillId="7" borderId="41" xfId="2" applyFont="1" applyFill="1" applyBorder="1" applyAlignment="1">
      <alignment horizontal="center" vertical="center"/>
    </xf>
    <xf numFmtId="0" fontId="22" fillId="7" borderId="27" xfId="2" applyFont="1" applyFill="1" applyBorder="1" applyAlignment="1">
      <alignment horizontal="center" vertical="center"/>
    </xf>
    <xf numFmtId="0" fontId="19" fillId="7" borderId="27" xfId="2" applyFont="1" applyFill="1" applyBorder="1" applyAlignment="1">
      <alignment vertical="center"/>
    </xf>
    <xf numFmtId="0" fontId="19" fillId="7" borderId="43" xfId="2" applyFont="1" applyFill="1" applyBorder="1" applyAlignment="1">
      <alignment horizontal="center" vertical="center"/>
    </xf>
    <xf numFmtId="0" fontId="22" fillId="7" borderId="45" xfId="2" applyFont="1" applyFill="1" applyBorder="1" applyAlignment="1">
      <alignment horizontal="center" vertical="center"/>
    </xf>
    <xf numFmtId="0" fontId="19" fillId="7" borderId="45" xfId="2" applyFont="1" applyFill="1" applyBorder="1" applyAlignment="1">
      <alignment vertical="center"/>
    </xf>
    <xf numFmtId="0" fontId="19" fillId="7" borderId="46" xfId="2" applyFont="1" applyFill="1" applyBorder="1" applyAlignment="1">
      <alignment horizontal="center" vertical="center"/>
    </xf>
    <xf numFmtId="0" fontId="23" fillId="0" borderId="0" xfId="2" applyFont="1" applyAlignment="1">
      <alignment vertical="center"/>
    </xf>
    <xf numFmtId="0" fontId="23" fillId="0" borderId="0" xfId="2" applyFont="1" applyAlignment="1">
      <alignment horizontal="center" vertical="center"/>
    </xf>
    <xf numFmtId="0" fontId="21" fillId="3" borderId="50" xfId="2" applyFont="1" applyFill="1" applyBorder="1" applyAlignment="1">
      <alignment vertical="center"/>
    </xf>
    <xf numFmtId="0" fontId="21" fillId="3" borderId="51" xfId="2" applyFont="1" applyFill="1" applyBorder="1" applyAlignment="1">
      <alignment vertical="center"/>
    </xf>
    <xf numFmtId="0" fontId="21" fillId="3" borderId="52" xfId="2" applyFont="1" applyFill="1" applyBorder="1" applyAlignment="1">
      <alignment vertical="center"/>
    </xf>
    <xf numFmtId="0" fontId="21" fillId="3" borderId="53" xfId="2" applyFont="1" applyFill="1" applyBorder="1" applyAlignment="1">
      <alignment vertical="center"/>
    </xf>
    <xf numFmtId="0" fontId="23" fillId="7" borderId="50" xfId="2" applyFont="1" applyFill="1" applyBorder="1" applyAlignment="1">
      <alignment vertical="center"/>
    </xf>
    <xf numFmtId="0" fontId="24" fillId="8" borderId="54" xfId="2" applyFont="1" applyFill="1" applyBorder="1" applyAlignment="1">
      <alignment vertical="center"/>
    </xf>
    <xf numFmtId="0" fontId="24" fillId="8" borderId="55" xfId="2" applyFont="1" applyFill="1" applyBorder="1" applyAlignment="1">
      <alignment vertical="center"/>
    </xf>
    <xf numFmtId="0" fontId="9" fillId="8" borderId="55" xfId="2" applyFont="1" applyFill="1" applyBorder="1" applyAlignment="1">
      <alignment vertical="center"/>
    </xf>
    <xf numFmtId="0" fontId="9" fillId="8" borderId="56" xfId="2" applyFont="1" applyFill="1" applyBorder="1" applyAlignment="1">
      <alignment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24" fillId="8" borderId="42" xfId="2" applyFont="1" applyFill="1" applyBorder="1" applyAlignment="1">
      <alignment vertical="center"/>
    </xf>
    <xf numFmtId="0" fontId="24" fillId="8" borderId="27" xfId="2" applyFont="1" applyFill="1" applyBorder="1" applyAlignment="1">
      <alignment vertical="center"/>
    </xf>
    <xf numFmtId="0" fontId="9" fillId="8" borderId="27" xfId="2" applyFont="1" applyFill="1" applyBorder="1" applyAlignment="1">
      <alignment vertical="center"/>
    </xf>
    <xf numFmtId="0" fontId="9" fillId="8" borderId="43" xfId="2" applyFont="1" applyFill="1" applyBorder="1" applyAlignment="1">
      <alignment vertical="center"/>
    </xf>
    <xf numFmtId="0" fontId="23" fillId="9" borderId="50" xfId="2" applyFont="1" applyFill="1" applyBorder="1" applyAlignment="1">
      <alignment vertical="center"/>
    </xf>
    <xf numFmtId="0" fontId="9" fillId="10" borderId="42" xfId="2" applyFont="1" applyFill="1" applyBorder="1" applyAlignment="1">
      <alignment vertical="center"/>
    </xf>
    <xf numFmtId="0" fontId="9" fillId="10" borderId="27" xfId="2" applyFont="1" applyFill="1" applyBorder="1" applyAlignment="1">
      <alignment vertical="center"/>
    </xf>
    <xf numFmtId="0" fontId="9" fillId="10" borderId="43" xfId="2" applyFont="1" applyFill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9" fillId="10" borderId="44" xfId="2" applyFont="1" applyFill="1" applyBorder="1" applyAlignment="1">
      <alignment vertical="center"/>
    </xf>
    <xf numFmtId="0" fontId="9" fillId="10" borderId="45" xfId="2" applyFont="1" applyFill="1" applyBorder="1" applyAlignment="1">
      <alignment vertical="center"/>
    </xf>
    <xf numFmtId="0" fontId="9" fillId="10" borderId="46" xfId="2" applyFont="1" applyFill="1" applyBorder="1" applyAlignment="1">
      <alignment vertical="center"/>
    </xf>
    <xf numFmtId="0" fontId="27" fillId="0" borderId="0" xfId="2" applyFont="1" applyAlignment="1">
      <alignment horizontal="center" vertical="center"/>
    </xf>
    <xf numFmtId="0" fontId="26" fillId="7" borderId="27" xfId="2" applyFont="1" applyFill="1" applyBorder="1" applyAlignment="1">
      <alignment vertical="center"/>
    </xf>
    <xf numFmtId="0" fontId="26" fillId="7" borderId="45" xfId="2" applyFont="1" applyFill="1" applyBorder="1" applyAlignment="1">
      <alignment vertical="center"/>
    </xf>
    <xf numFmtId="0" fontId="26" fillId="7" borderId="39" xfId="2" applyFont="1" applyFill="1" applyBorder="1" applyAlignment="1">
      <alignment horizontal="left" vertical="center"/>
    </xf>
    <xf numFmtId="0" fontId="26" fillId="7" borderId="27" xfId="2" applyFont="1" applyFill="1" applyBorder="1" applyAlignment="1">
      <alignment horizontal="left" vertical="center"/>
    </xf>
    <xf numFmtId="0" fontId="26" fillId="6" borderId="27" xfId="2" applyFont="1" applyFill="1" applyBorder="1" applyAlignment="1">
      <alignment horizontal="left" vertical="center"/>
    </xf>
    <xf numFmtId="0" fontId="26" fillId="6" borderId="45" xfId="2" applyFont="1" applyFill="1" applyBorder="1" applyAlignment="1">
      <alignment horizontal="left" vertical="center"/>
    </xf>
    <xf numFmtId="0" fontId="26" fillId="7" borderId="39" xfId="2" applyFont="1" applyFill="1" applyBorder="1" applyAlignment="1">
      <alignment vertical="center"/>
    </xf>
    <xf numFmtId="0" fontId="26" fillId="0" borderId="39" xfId="2" applyFont="1" applyBorder="1" applyAlignment="1">
      <alignment horizontal="left" vertical="center"/>
    </xf>
    <xf numFmtId="0" fontId="26" fillId="0" borderId="27" xfId="2" applyFont="1" applyFill="1" applyBorder="1" applyAlignment="1">
      <alignment horizontal="left" vertical="center"/>
    </xf>
    <xf numFmtId="0" fontId="26" fillId="0" borderId="45" xfId="2" applyFont="1" applyBorder="1" applyAlignment="1">
      <alignment horizontal="left" vertical="center"/>
    </xf>
    <xf numFmtId="0" fontId="27" fillId="0" borderId="0" xfId="2" applyFont="1" applyAlignment="1">
      <alignment horizontal="left" vertical="center"/>
    </xf>
    <xf numFmtId="0" fontId="26" fillId="0" borderId="39" xfId="2" applyFont="1" applyBorder="1" applyAlignment="1">
      <alignment horizontal="left" vertical="center"/>
    </xf>
    <xf numFmtId="0" fontId="26" fillId="0" borderId="27" xfId="2" applyFont="1" applyFill="1" applyBorder="1" applyAlignment="1">
      <alignment horizontal="left" vertical="center"/>
    </xf>
    <xf numFmtId="0" fontId="26" fillId="0" borderId="45" xfId="2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58" fontId="12" fillId="0" borderId="27" xfId="0" applyNumberFormat="1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58" fontId="12" fillId="0" borderId="57" xfId="0" applyNumberFormat="1" applyFont="1" applyBorder="1" applyAlignment="1">
      <alignment horizontal="center" vertical="center" shrinkToFit="1"/>
    </xf>
    <xf numFmtId="0" fontId="12" fillId="0" borderId="63" xfId="0" applyFont="1" applyBorder="1" applyAlignment="1">
      <alignment horizontal="center" vertical="center" shrinkToFit="1"/>
    </xf>
    <xf numFmtId="0" fontId="6" fillId="2" borderId="59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center" vertical="center" shrinkToFit="1"/>
    </xf>
    <xf numFmtId="0" fontId="6" fillId="2" borderId="60" xfId="0" applyFont="1" applyFill="1" applyBorder="1" applyAlignment="1">
      <alignment horizontal="center" vertical="center" shrinkToFit="1"/>
    </xf>
    <xf numFmtId="0" fontId="12" fillId="0" borderId="64" xfId="0" applyFont="1" applyBorder="1" applyAlignment="1">
      <alignment horizontal="center" vertical="center" shrinkToFit="1"/>
    </xf>
    <xf numFmtId="32" fontId="16" fillId="0" borderId="65" xfId="1" applyNumberFormat="1" applyFont="1" applyBorder="1" applyAlignment="1">
      <alignment horizontal="center" vertical="center" shrinkToFit="1"/>
    </xf>
    <xf numFmtId="179" fontId="16" fillId="0" borderId="1" xfId="1" applyNumberFormat="1" applyFont="1" applyBorder="1" applyAlignment="1">
      <alignment horizontal="center" vertical="center" shrinkToFit="1"/>
    </xf>
    <xf numFmtId="179" fontId="16" fillId="0" borderId="23" xfId="1" applyNumberFormat="1" applyFont="1" applyBorder="1" applyAlignment="1">
      <alignment horizontal="center" vertical="center" shrinkToFit="1"/>
    </xf>
    <xf numFmtId="179" fontId="16" fillId="0" borderId="65" xfId="1" applyNumberFormat="1" applyFont="1" applyBorder="1" applyAlignment="1">
      <alignment horizontal="center" vertical="center" shrinkToFit="1"/>
    </xf>
    <xf numFmtId="179" fontId="16" fillId="0" borderId="25" xfId="1" applyNumberFormat="1" applyFont="1" applyBorder="1" applyAlignment="1">
      <alignment horizontal="center" vertical="center" shrinkToFit="1"/>
    </xf>
    <xf numFmtId="0" fontId="6" fillId="3" borderId="59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61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2" fillId="0" borderId="6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178" fontId="15" fillId="0" borderId="67" xfId="1" applyNumberFormat="1" applyFont="1" applyBorder="1" applyAlignment="1">
      <alignment horizontal="center" vertical="center" shrinkToFit="1"/>
    </xf>
    <xf numFmtId="177" fontId="15" fillId="0" borderId="67" xfId="1" applyNumberFormat="1" applyFont="1" applyBorder="1" applyAlignment="1">
      <alignment horizontal="center" vertical="center" shrinkToFit="1"/>
    </xf>
    <xf numFmtId="0" fontId="15" fillId="0" borderId="67" xfId="1" applyNumberFormat="1" applyFont="1" applyBorder="1" applyAlignment="1">
      <alignment horizontal="center" vertical="center" shrinkToFit="1"/>
    </xf>
    <xf numFmtId="58" fontId="15" fillId="0" borderId="67" xfId="1" applyNumberFormat="1" applyFont="1" applyBorder="1" applyAlignment="1">
      <alignment horizontal="center" vertical="center" shrinkToFit="1"/>
    </xf>
    <xf numFmtId="0" fontId="15" fillId="0" borderId="67" xfId="1" applyNumberFormat="1" applyFont="1" applyBorder="1" applyAlignment="1">
      <alignment horizontal="center" vertical="center"/>
    </xf>
    <xf numFmtId="179" fontId="16" fillId="0" borderId="67" xfId="1" applyNumberFormat="1" applyFont="1" applyBorder="1" applyAlignment="1">
      <alignment horizontal="center" vertical="center" shrinkToFit="1"/>
    </xf>
    <xf numFmtId="32" fontId="16" fillId="0" borderId="67" xfId="1" applyNumberFormat="1" applyFont="1" applyBorder="1" applyAlignment="1">
      <alignment horizontal="center" vertical="center" shrinkToFit="1"/>
    </xf>
    <xf numFmtId="20" fontId="15" fillId="0" borderId="67" xfId="1" applyNumberFormat="1" applyFont="1" applyBorder="1" applyAlignment="1">
      <alignment vertical="top" wrapText="1"/>
    </xf>
    <xf numFmtId="178" fontId="15" fillId="0" borderId="66" xfId="1" applyNumberFormat="1" applyFont="1" applyBorder="1" applyAlignment="1">
      <alignment horizontal="center" vertical="center" shrinkToFit="1"/>
    </xf>
    <xf numFmtId="177" fontId="15" fillId="0" borderId="66" xfId="1" applyNumberFormat="1" applyFont="1" applyBorder="1" applyAlignment="1">
      <alignment horizontal="center" vertical="center" shrinkToFit="1"/>
    </xf>
    <xf numFmtId="0" fontId="15" fillId="0" borderId="66" xfId="1" applyNumberFormat="1" applyFont="1" applyBorder="1" applyAlignment="1">
      <alignment horizontal="center" vertical="center" shrinkToFit="1"/>
    </xf>
    <xf numFmtId="58" fontId="15" fillId="0" borderId="66" xfId="1" applyNumberFormat="1" applyFont="1" applyBorder="1" applyAlignment="1">
      <alignment horizontal="center" vertical="center" shrinkToFit="1"/>
    </xf>
    <xf numFmtId="0" fontId="15" fillId="0" borderId="66" xfId="1" applyNumberFormat="1" applyFont="1" applyBorder="1" applyAlignment="1">
      <alignment horizontal="center" vertical="center"/>
    </xf>
    <xf numFmtId="179" fontId="16" fillId="0" borderId="66" xfId="1" applyNumberFormat="1" applyFont="1" applyBorder="1" applyAlignment="1">
      <alignment horizontal="center" vertical="center" shrinkToFit="1"/>
    </xf>
    <xf numFmtId="32" fontId="16" fillId="0" borderId="66" xfId="1" applyNumberFormat="1" applyFont="1" applyBorder="1" applyAlignment="1">
      <alignment horizontal="center" vertical="center" shrinkToFit="1"/>
    </xf>
    <xf numFmtId="20" fontId="15" fillId="0" borderId="66" xfId="1" applyNumberFormat="1" applyFont="1" applyBorder="1" applyAlignment="1">
      <alignment vertical="top" wrapText="1"/>
    </xf>
    <xf numFmtId="178" fontId="15" fillId="0" borderId="68" xfId="1" applyNumberFormat="1" applyFont="1" applyBorder="1" applyAlignment="1">
      <alignment horizontal="center" vertical="center" shrinkToFit="1"/>
    </xf>
    <xf numFmtId="177" fontId="15" fillId="0" borderId="68" xfId="1" applyNumberFormat="1" applyFont="1" applyBorder="1" applyAlignment="1">
      <alignment horizontal="center" vertical="center" shrinkToFit="1"/>
    </xf>
    <xf numFmtId="0" fontId="15" fillId="0" borderId="68" xfId="1" applyNumberFormat="1" applyFont="1" applyBorder="1" applyAlignment="1">
      <alignment horizontal="center" vertical="center" shrinkToFit="1"/>
    </xf>
    <xf numFmtId="58" fontId="15" fillId="0" borderId="68" xfId="1" applyNumberFormat="1" applyFont="1" applyBorder="1" applyAlignment="1">
      <alignment horizontal="center" vertical="center" shrinkToFit="1"/>
    </xf>
    <xf numFmtId="0" fontId="15" fillId="0" borderId="68" xfId="1" applyNumberFormat="1" applyFont="1" applyBorder="1" applyAlignment="1">
      <alignment horizontal="center" vertical="center"/>
    </xf>
    <xf numFmtId="0" fontId="15" fillId="0" borderId="68" xfId="1" applyNumberFormat="1" applyFont="1" applyBorder="1" applyAlignment="1">
      <alignment horizontal="left" vertical="center" wrapText="1"/>
    </xf>
    <xf numFmtId="179" fontId="16" fillId="0" borderId="68" xfId="1" applyNumberFormat="1" applyFont="1" applyBorder="1" applyAlignment="1">
      <alignment horizontal="center" vertical="center" shrinkToFit="1"/>
    </xf>
    <xf numFmtId="32" fontId="16" fillId="0" borderId="68" xfId="1" applyNumberFormat="1" applyFont="1" applyBorder="1" applyAlignment="1">
      <alignment horizontal="center" vertical="center" shrinkToFit="1"/>
    </xf>
    <xf numFmtId="32" fontId="16" fillId="0" borderId="68" xfId="1" applyNumberFormat="1" applyFont="1" applyBorder="1" applyAlignment="1">
      <alignment horizontal="left" vertical="top" wrapText="1" shrinkToFit="1"/>
    </xf>
    <xf numFmtId="20" fontId="15" fillId="0" borderId="68" xfId="1" applyNumberFormat="1" applyFont="1" applyBorder="1" applyAlignment="1">
      <alignment horizontal="left" vertical="top"/>
    </xf>
    <xf numFmtId="178" fontId="15" fillId="0" borderId="69" xfId="1" applyNumberFormat="1" applyFont="1" applyBorder="1" applyAlignment="1">
      <alignment horizontal="center" vertical="center" shrinkToFit="1"/>
    </xf>
    <xf numFmtId="177" fontId="15" fillId="0" borderId="69" xfId="1" applyNumberFormat="1" applyFont="1" applyBorder="1" applyAlignment="1">
      <alignment horizontal="center" vertical="center" shrinkToFit="1"/>
    </xf>
    <xf numFmtId="0" fontId="15" fillId="0" borderId="69" xfId="1" applyNumberFormat="1" applyFont="1" applyBorder="1" applyAlignment="1">
      <alignment horizontal="center" vertical="center" shrinkToFit="1"/>
    </xf>
    <xf numFmtId="58" fontId="15" fillId="0" borderId="69" xfId="1" applyNumberFormat="1" applyFont="1" applyBorder="1" applyAlignment="1">
      <alignment horizontal="center" vertical="center" shrinkToFit="1"/>
    </xf>
    <xf numFmtId="0" fontId="15" fillId="0" borderId="69" xfId="1" applyNumberFormat="1" applyFont="1" applyBorder="1" applyAlignment="1">
      <alignment horizontal="center" vertical="center"/>
    </xf>
    <xf numFmtId="179" fontId="16" fillId="0" borderId="69" xfId="1" applyNumberFormat="1" applyFont="1" applyBorder="1" applyAlignment="1">
      <alignment horizontal="center" vertical="center" shrinkToFit="1"/>
    </xf>
    <xf numFmtId="32" fontId="16" fillId="0" borderId="69" xfId="1" applyNumberFormat="1" applyFont="1" applyBorder="1" applyAlignment="1">
      <alignment horizontal="center" vertical="center" shrinkToFit="1"/>
    </xf>
    <xf numFmtId="58" fontId="15" fillId="0" borderId="69" xfId="1" applyNumberFormat="1" applyFont="1" applyBorder="1" applyAlignment="1">
      <alignment horizontal="left" vertical="top"/>
    </xf>
    <xf numFmtId="32" fontId="16" fillId="0" borderId="69" xfId="1" applyNumberFormat="1" applyFont="1" applyBorder="1" applyAlignment="1">
      <alignment horizontal="left" vertical="top" wrapText="1" shrinkToFit="1"/>
    </xf>
    <xf numFmtId="20" fontId="15" fillId="0" borderId="69" xfId="1" applyNumberFormat="1" applyFont="1" applyBorder="1" applyAlignment="1">
      <alignment vertical="top" wrapText="1"/>
    </xf>
    <xf numFmtId="178" fontId="15" fillId="0" borderId="70" xfId="1" applyNumberFormat="1" applyFont="1" applyBorder="1" applyAlignment="1">
      <alignment horizontal="center" vertical="center" shrinkToFit="1"/>
    </xf>
    <xf numFmtId="177" fontId="15" fillId="0" borderId="70" xfId="1" applyNumberFormat="1" applyFont="1" applyBorder="1" applyAlignment="1">
      <alignment horizontal="center" vertical="center" shrinkToFit="1"/>
    </xf>
    <xf numFmtId="0" fontId="15" fillId="0" borderId="70" xfId="1" applyNumberFormat="1" applyFont="1" applyBorder="1" applyAlignment="1">
      <alignment horizontal="center" vertical="center" shrinkToFit="1"/>
    </xf>
    <xf numFmtId="58" fontId="15" fillId="0" borderId="70" xfId="1" applyNumberFormat="1" applyFont="1" applyBorder="1" applyAlignment="1">
      <alignment horizontal="center" vertical="center" shrinkToFit="1"/>
    </xf>
    <xf numFmtId="0" fontId="15" fillId="0" borderId="70" xfId="1" applyNumberFormat="1" applyFont="1" applyBorder="1" applyAlignment="1">
      <alignment horizontal="center" vertical="center"/>
    </xf>
    <xf numFmtId="179" fontId="16" fillId="0" borderId="70" xfId="1" applyNumberFormat="1" applyFont="1" applyBorder="1" applyAlignment="1">
      <alignment horizontal="center" vertical="center" shrinkToFit="1"/>
    </xf>
    <xf numFmtId="32" fontId="16" fillId="0" borderId="70" xfId="1" applyNumberFormat="1" applyFont="1" applyBorder="1" applyAlignment="1">
      <alignment horizontal="center" vertical="center" shrinkToFit="1"/>
    </xf>
    <xf numFmtId="20" fontId="15" fillId="0" borderId="70" xfId="1" applyNumberFormat="1" applyFont="1" applyBorder="1" applyAlignment="1">
      <alignment vertical="top" wrapText="1"/>
    </xf>
    <xf numFmtId="20" fontId="15" fillId="0" borderId="68" xfId="1" applyNumberFormat="1" applyFont="1" applyBorder="1" applyAlignment="1">
      <alignment vertical="top" wrapText="1"/>
    </xf>
    <xf numFmtId="177" fontId="15" fillId="0" borderId="71" xfId="1" applyNumberFormat="1" applyFont="1" applyBorder="1" applyAlignment="1">
      <alignment horizontal="center" vertical="center" shrinkToFit="1"/>
    </xf>
    <xf numFmtId="0" fontId="15" fillId="0" borderId="71" xfId="1" applyNumberFormat="1" applyFont="1" applyBorder="1" applyAlignment="1">
      <alignment horizontal="center" vertical="center" shrinkToFit="1"/>
    </xf>
    <xf numFmtId="58" fontId="15" fillId="0" borderId="71" xfId="1" applyNumberFormat="1" applyFont="1" applyBorder="1" applyAlignment="1">
      <alignment horizontal="center" vertical="center" shrinkToFit="1"/>
    </xf>
    <xf numFmtId="0" fontId="15" fillId="0" borderId="71" xfId="1" applyNumberFormat="1" applyFont="1" applyBorder="1" applyAlignment="1">
      <alignment horizontal="center" vertical="center"/>
    </xf>
    <xf numFmtId="179" fontId="16" fillId="0" borderId="71" xfId="1" applyNumberFormat="1" applyFont="1" applyBorder="1" applyAlignment="1">
      <alignment horizontal="center" vertical="center" shrinkToFit="1"/>
    </xf>
    <xf numFmtId="32" fontId="16" fillId="0" borderId="71" xfId="1" applyNumberFormat="1" applyFont="1" applyBorder="1" applyAlignment="1">
      <alignment horizontal="center" vertical="center" shrinkToFit="1"/>
    </xf>
    <xf numFmtId="20" fontId="15" fillId="0" borderId="71" xfId="1" applyNumberFormat="1" applyFont="1" applyBorder="1" applyAlignment="1">
      <alignment vertical="top" wrapText="1"/>
    </xf>
    <xf numFmtId="178" fontId="15" fillId="0" borderId="72" xfId="1" applyNumberFormat="1" applyFont="1" applyBorder="1" applyAlignment="1">
      <alignment horizontal="center" vertical="center" shrinkToFit="1"/>
    </xf>
    <xf numFmtId="177" fontId="15" fillId="0" borderId="72" xfId="1" applyNumberFormat="1" applyFont="1" applyBorder="1" applyAlignment="1">
      <alignment horizontal="center" vertical="center" shrinkToFit="1"/>
    </xf>
    <xf numFmtId="0" fontId="15" fillId="0" borderId="72" xfId="1" applyNumberFormat="1" applyFont="1" applyBorder="1" applyAlignment="1">
      <alignment horizontal="center" vertical="center" shrinkToFit="1"/>
    </xf>
    <xf numFmtId="58" fontId="15" fillId="0" borderId="72" xfId="1" applyNumberFormat="1" applyFont="1" applyBorder="1" applyAlignment="1">
      <alignment horizontal="center" vertical="center" shrinkToFit="1"/>
    </xf>
    <xf numFmtId="0" fontId="15" fillId="0" borderId="72" xfId="1" applyNumberFormat="1" applyFont="1" applyBorder="1" applyAlignment="1">
      <alignment horizontal="center" vertical="center"/>
    </xf>
    <xf numFmtId="179" fontId="16" fillId="0" borderId="72" xfId="1" applyNumberFormat="1" applyFont="1" applyBorder="1" applyAlignment="1">
      <alignment horizontal="center" vertical="center" shrinkToFit="1"/>
    </xf>
    <xf numFmtId="32" fontId="16" fillId="0" borderId="72" xfId="1" applyNumberFormat="1" applyFont="1" applyBorder="1" applyAlignment="1">
      <alignment horizontal="center" vertical="center" shrinkToFit="1"/>
    </xf>
    <xf numFmtId="20" fontId="15" fillId="0" borderId="72" xfId="1" applyNumberFormat="1" applyFont="1" applyBorder="1" applyAlignment="1">
      <alignment vertical="top" wrapText="1"/>
    </xf>
    <xf numFmtId="178" fontId="15" fillId="0" borderId="73" xfId="1" applyNumberFormat="1" applyFont="1" applyBorder="1" applyAlignment="1">
      <alignment horizontal="center" vertical="center" shrinkToFit="1"/>
    </xf>
    <xf numFmtId="177" fontId="15" fillId="0" borderId="73" xfId="1" applyNumberFormat="1" applyFont="1" applyBorder="1" applyAlignment="1">
      <alignment horizontal="center" vertical="center" shrinkToFit="1"/>
    </xf>
    <xf numFmtId="0" fontId="15" fillId="0" borderId="73" xfId="1" applyNumberFormat="1" applyFont="1" applyBorder="1" applyAlignment="1">
      <alignment horizontal="center" vertical="center" shrinkToFit="1"/>
    </xf>
    <xf numFmtId="58" fontId="15" fillId="0" borderId="73" xfId="1" applyNumberFormat="1" applyFont="1" applyBorder="1" applyAlignment="1">
      <alignment horizontal="center" vertical="center" shrinkToFit="1"/>
    </xf>
    <xf numFmtId="0" fontId="15" fillId="0" borderId="73" xfId="1" applyNumberFormat="1" applyFont="1" applyBorder="1" applyAlignment="1">
      <alignment horizontal="center" vertical="center"/>
    </xf>
    <xf numFmtId="179" fontId="16" fillId="0" borderId="73" xfId="1" applyNumberFormat="1" applyFont="1" applyBorder="1" applyAlignment="1">
      <alignment horizontal="center" vertical="center" shrinkToFit="1"/>
    </xf>
    <xf numFmtId="32" fontId="16" fillId="0" borderId="73" xfId="1" applyNumberFormat="1" applyFont="1" applyBorder="1" applyAlignment="1">
      <alignment horizontal="center" vertical="center" shrinkToFit="1"/>
    </xf>
    <xf numFmtId="20" fontId="15" fillId="0" borderId="73" xfId="1" applyNumberFormat="1" applyFont="1" applyBorder="1" applyAlignment="1">
      <alignment vertical="top" wrapText="1"/>
    </xf>
    <xf numFmtId="178" fontId="15" fillId="0" borderId="71" xfId="1" applyNumberFormat="1" applyFont="1" applyBorder="1" applyAlignment="1">
      <alignment horizontal="center" vertical="center" shrinkToFit="1"/>
    </xf>
    <xf numFmtId="58" fontId="16" fillId="0" borderId="69" xfId="1" applyNumberFormat="1" applyFont="1" applyBorder="1" applyAlignment="1">
      <alignment horizontal="center" vertical="center" shrinkToFit="1"/>
    </xf>
    <xf numFmtId="178" fontId="15" fillId="0" borderId="74" xfId="1" applyNumberFormat="1" applyFont="1" applyBorder="1" applyAlignment="1">
      <alignment horizontal="center" vertical="center" shrinkToFit="1"/>
    </xf>
    <xf numFmtId="177" fontId="15" fillId="0" borderId="74" xfId="1" applyNumberFormat="1" applyFont="1" applyBorder="1" applyAlignment="1">
      <alignment horizontal="center" vertical="center" shrinkToFit="1"/>
    </xf>
    <xf numFmtId="0" fontId="15" fillId="0" borderId="74" xfId="1" applyNumberFormat="1" applyFont="1" applyBorder="1" applyAlignment="1">
      <alignment horizontal="center" vertical="center" shrinkToFit="1"/>
    </xf>
    <xf numFmtId="58" fontId="15" fillId="0" borderId="74" xfId="1" applyNumberFormat="1" applyFont="1" applyBorder="1" applyAlignment="1">
      <alignment horizontal="center" vertical="center" shrinkToFit="1"/>
    </xf>
    <xf numFmtId="0" fontId="15" fillId="0" borderId="74" xfId="1" applyNumberFormat="1" applyFont="1" applyBorder="1" applyAlignment="1">
      <alignment horizontal="center" vertical="center"/>
    </xf>
    <xf numFmtId="179" fontId="16" fillId="0" borderId="74" xfId="1" applyNumberFormat="1" applyFont="1" applyBorder="1" applyAlignment="1">
      <alignment horizontal="center" vertical="center" shrinkToFit="1"/>
    </xf>
    <xf numFmtId="32" fontId="16" fillId="0" borderId="74" xfId="1" applyNumberFormat="1" applyFont="1" applyBorder="1" applyAlignment="1">
      <alignment horizontal="center" vertical="center" shrinkToFit="1"/>
    </xf>
    <xf numFmtId="20" fontId="15" fillId="0" borderId="74" xfId="1" applyNumberFormat="1" applyFont="1" applyBorder="1" applyAlignment="1">
      <alignment vertical="top" wrapText="1"/>
    </xf>
    <xf numFmtId="178" fontId="15" fillId="0" borderId="65" xfId="1" applyNumberFormat="1" applyFont="1" applyBorder="1" applyAlignment="1">
      <alignment horizontal="center" vertical="center" shrinkToFit="1"/>
    </xf>
    <xf numFmtId="177" fontId="15" fillId="0" borderId="65" xfId="1" applyNumberFormat="1" applyFont="1" applyBorder="1" applyAlignment="1">
      <alignment horizontal="center" vertical="center" shrinkToFit="1"/>
    </xf>
    <xf numFmtId="0" fontId="15" fillId="0" borderId="65" xfId="1" applyNumberFormat="1" applyFont="1" applyBorder="1" applyAlignment="1">
      <alignment horizontal="center" vertical="center" shrinkToFit="1"/>
    </xf>
    <xf numFmtId="58" fontId="15" fillId="0" borderId="65" xfId="1" applyNumberFormat="1" applyFont="1" applyBorder="1" applyAlignment="1">
      <alignment horizontal="center" vertical="center" shrinkToFit="1"/>
    </xf>
    <xf numFmtId="0" fontId="15" fillId="0" borderId="65" xfId="1" applyNumberFormat="1" applyFont="1" applyBorder="1" applyAlignment="1">
      <alignment horizontal="center" vertical="center"/>
    </xf>
    <xf numFmtId="20" fontId="15" fillId="0" borderId="65" xfId="1" applyNumberFormat="1" applyFont="1" applyBorder="1" applyAlignment="1">
      <alignment vertical="top" wrapText="1"/>
    </xf>
    <xf numFmtId="178" fontId="15" fillId="0" borderId="75" xfId="1" applyNumberFormat="1" applyFont="1" applyBorder="1" applyAlignment="1">
      <alignment horizontal="center" vertical="center" shrinkToFit="1"/>
    </xf>
    <xf numFmtId="177" fontId="15" fillId="0" borderId="75" xfId="1" applyNumberFormat="1" applyFont="1" applyBorder="1" applyAlignment="1">
      <alignment horizontal="center" vertical="center" shrinkToFit="1"/>
    </xf>
    <xf numFmtId="0" fontId="15" fillId="0" borderId="75" xfId="1" applyNumberFormat="1" applyFont="1" applyBorder="1" applyAlignment="1">
      <alignment horizontal="center" vertical="center" shrinkToFit="1"/>
    </xf>
    <xf numFmtId="58" fontId="15" fillId="0" borderId="75" xfId="1" applyNumberFormat="1" applyFont="1" applyBorder="1" applyAlignment="1">
      <alignment horizontal="center" vertical="center" shrinkToFit="1"/>
    </xf>
    <xf numFmtId="0" fontId="15" fillId="0" borderId="75" xfId="1" applyNumberFormat="1" applyFont="1" applyBorder="1" applyAlignment="1">
      <alignment horizontal="center" vertical="center"/>
    </xf>
    <xf numFmtId="179" fontId="16" fillId="0" borderId="75" xfId="1" applyNumberFormat="1" applyFont="1" applyBorder="1" applyAlignment="1">
      <alignment horizontal="center" vertical="center" shrinkToFit="1"/>
    </xf>
    <xf numFmtId="32" fontId="16" fillId="0" borderId="75" xfId="1" applyNumberFormat="1" applyFont="1" applyBorder="1" applyAlignment="1">
      <alignment horizontal="center" vertical="center" shrinkToFit="1"/>
    </xf>
    <xf numFmtId="20" fontId="15" fillId="0" borderId="75" xfId="1" applyNumberFormat="1" applyFont="1" applyBorder="1" applyAlignment="1">
      <alignment horizontal="left" vertical="top" wrapText="1"/>
    </xf>
    <xf numFmtId="32" fontId="16" fillId="0" borderId="74" xfId="1" applyNumberFormat="1" applyFont="1" applyBorder="1" applyAlignment="1">
      <alignment horizontal="left" vertical="center" shrinkToFit="1"/>
    </xf>
    <xf numFmtId="20" fontId="15" fillId="0" borderId="74" xfId="1" applyNumberFormat="1" applyFont="1" applyBorder="1" applyAlignment="1">
      <alignment horizontal="left" vertical="top" wrapText="1"/>
    </xf>
    <xf numFmtId="57" fontId="6" fillId="2" borderId="24" xfId="1" quotePrefix="1" applyNumberFormat="1" applyFont="1" applyFill="1" applyBorder="1" applyAlignment="1">
      <alignment horizontal="center" vertical="center" wrapText="1"/>
    </xf>
    <xf numFmtId="57" fontId="6" fillId="2" borderId="24" xfId="1" quotePrefix="1" applyNumberFormat="1" applyFont="1" applyFill="1" applyBorder="1" applyAlignment="1">
      <alignment horizontal="centerContinuous" vertical="center"/>
    </xf>
    <xf numFmtId="0" fontId="6" fillId="2" borderId="24" xfId="1" applyNumberFormat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176" fontId="6" fillId="2" borderId="24" xfId="1" applyNumberFormat="1" applyFont="1" applyFill="1" applyBorder="1" applyAlignment="1">
      <alignment horizontal="center" vertical="center" wrapText="1"/>
    </xf>
    <xf numFmtId="32" fontId="16" fillId="0" borderId="68" xfId="1" applyNumberFormat="1" applyFont="1" applyBorder="1" applyAlignment="1">
      <alignment horizontal="left" vertical="center" wrapText="1" shrinkToFit="1"/>
    </xf>
    <xf numFmtId="0" fontId="15" fillId="0" borderId="74" xfId="1" applyNumberFormat="1" applyFont="1" applyBorder="1" applyAlignment="1">
      <alignment horizontal="left" vertical="center" wrapText="1"/>
    </xf>
    <xf numFmtId="0" fontId="15" fillId="0" borderId="75" xfId="1" applyNumberFormat="1" applyFont="1" applyBorder="1" applyAlignment="1">
      <alignment horizontal="left" vertical="center" wrapText="1"/>
    </xf>
    <xf numFmtId="0" fontId="15" fillId="0" borderId="69" xfId="1" applyNumberFormat="1" applyFont="1" applyBorder="1" applyAlignment="1">
      <alignment horizontal="left" vertical="center" wrapText="1"/>
    </xf>
    <xf numFmtId="0" fontId="15" fillId="0" borderId="70" xfId="1" applyNumberFormat="1" applyFont="1" applyBorder="1" applyAlignment="1">
      <alignment horizontal="left" vertical="center" wrapText="1"/>
    </xf>
    <xf numFmtId="0" fontId="15" fillId="0" borderId="73" xfId="1" applyNumberFormat="1" applyFont="1" applyBorder="1" applyAlignment="1">
      <alignment horizontal="left" vertical="center" wrapText="1"/>
    </xf>
    <xf numFmtId="0" fontId="15" fillId="0" borderId="65" xfId="1" applyNumberFormat="1" applyFont="1" applyBorder="1" applyAlignment="1">
      <alignment horizontal="left" vertical="center" wrapText="1"/>
    </xf>
    <xf numFmtId="0" fontId="15" fillId="0" borderId="71" xfId="1" applyNumberFormat="1" applyFont="1" applyBorder="1" applyAlignment="1">
      <alignment horizontal="left" vertical="center" wrapText="1"/>
    </xf>
    <xf numFmtId="0" fontId="15" fillId="0" borderId="72" xfId="1" applyNumberFormat="1" applyFont="1" applyBorder="1" applyAlignment="1">
      <alignment horizontal="left" vertical="center" wrapText="1"/>
    </xf>
    <xf numFmtId="0" fontId="15" fillId="0" borderId="72" xfId="1" applyNumberFormat="1" applyFont="1" applyBorder="1" applyAlignment="1">
      <alignment horizontal="center" vertical="center" wrapText="1"/>
    </xf>
    <xf numFmtId="0" fontId="15" fillId="0" borderId="71" xfId="1" applyNumberFormat="1" applyFont="1" applyBorder="1" applyAlignment="1">
      <alignment horizontal="center" vertical="center" wrapText="1"/>
    </xf>
    <xf numFmtId="0" fontId="15" fillId="0" borderId="69" xfId="1" applyNumberFormat="1" applyFont="1" applyBorder="1" applyAlignment="1">
      <alignment horizontal="center" vertical="center" wrapText="1"/>
    </xf>
    <xf numFmtId="0" fontId="15" fillId="0" borderId="74" xfId="1" applyNumberFormat="1" applyFont="1" applyBorder="1" applyAlignment="1">
      <alignment horizontal="center" vertical="center" wrapText="1"/>
    </xf>
    <xf numFmtId="0" fontId="15" fillId="0" borderId="23" xfId="1" applyNumberFormat="1" applyFont="1" applyBorder="1" applyAlignment="1">
      <alignment horizontal="center" vertical="center" wrapText="1"/>
    </xf>
    <xf numFmtId="0" fontId="15" fillId="0" borderId="23" xfId="1" applyNumberFormat="1" applyFont="1" applyBorder="1" applyAlignment="1">
      <alignment horizontal="left" vertical="center" wrapText="1"/>
    </xf>
    <xf numFmtId="0" fontId="15" fillId="0" borderId="1" xfId="1" applyNumberFormat="1" applyFont="1" applyBorder="1" applyAlignment="1">
      <alignment horizontal="center" vertical="center" wrapText="1"/>
    </xf>
    <xf numFmtId="0" fontId="15" fillId="0" borderId="1" xfId="1" applyNumberFormat="1" applyFont="1" applyBorder="1" applyAlignment="1">
      <alignment horizontal="left" vertical="center" wrapText="1"/>
    </xf>
    <xf numFmtId="0" fontId="15" fillId="0" borderId="67" xfId="1" applyNumberFormat="1" applyFont="1" applyBorder="1" applyAlignment="1">
      <alignment horizontal="center" vertical="center" wrapText="1"/>
    </xf>
    <xf numFmtId="0" fontId="15" fillId="0" borderId="67" xfId="1" applyNumberFormat="1" applyFont="1" applyBorder="1" applyAlignment="1">
      <alignment horizontal="left" vertical="center" wrapText="1"/>
    </xf>
    <xf numFmtId="0" fontId="15" fillId="0" borderId="25" xfId="1" applyNumberFormat="1" applyFont="1" applyBorder="1" applyAlignment="1">
      <alignment horizontal="center" vertical="center" wrapText="1"/>
    </xf>
    <xf numFmtId="0" fontId="15" fillId="0" borderId="25" xfId="1" applyNumberFormat="1" applyFont="1" applyBorder="1" applyAlignment="1">
      <alignment horizontal="left" vertical="center" wrapText="1"/>
    </xf>
    <xf numFmtId="0" fontId="15" fillId="0" borderId="66" xfId="1" applyNumberFormat="1" applyFont="1" applyBorder="1" applyAlignment="1">
      <alignment horizontal="center" vertical="center" wrapText="1"/>
    </xf>
    <xf numFmtId="0" fontId="15" fillId="0" borderId="66" xfId="1" applyNumberFormat="1" applyFont="1" applyBorder="1" applyAlignment="1">
      <alignment horizontal="left" vertical="center" wrapText="1"/>
    </xf>
    <xf numFmtId="0" fontId="2" fillId="0" borderId="0" xfId="1" applyNumberFormat="1" applyFont="1" applyFill="1" applyAlignment="1">
      <alignment vertical="center" wrapText="1"/>
    </xf>
    <xf numFmtId="178" fontId="15" fillId="0" borderId="76" xfId="1" applyNumberFormat="1" applyFont="1" applyBorder="1" applyAlignment="1">
      <alignment horizontal="center" vertical="center" shrinkToFit="1"/>
    </xf>
    <xf numFmtId="0" fontId="15" fillId="0" borderId="75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6" fillId="0" borderId="38" xfId="2" applyFont="1" applyBorder="1" applyAlignment="1">
      <alignment horizontal="center" vertical="center"/>
    </xf>
    <xf numFmtId="0" fontId="26" fillId="0" borderId="42" xfId="2" applyFont="1" applyBorder="1" applyAlignment="1">
      <alignment horizontal="center" vertical="center"/>
    </xf>
    <xf numFmtId="0" fontId="26" fillId="0" borderId="44" xfId="2" applyFont="1" applyBorder="1" applyAlignment="1">
      <alignment horizontal="center" vertical="center"/>
    </xf>
    <xf numFmtId="0" fontId="26" fillId="0" borderId="39" xfId="2" applyFont="1" applyBorder="1" applyAlignment="1">
      <alignment horizontal="left" vertical="center"/>
    </xf>
    <xf numFmtId="0" fontId="26" fillId="0" borderId="27" xfId="2" applyFont="1" applyBorder="1" applyAlignment="1">
      <alignment horizontal="left" vertical="center"/>
    </xf>
    <xf numFmtId="0" fontId="26" fillId="0" borderId="45" xfId="2" applyFont="1" applyBorder="1" applyAlignment="1">
      <alignment horizontal="left" vertical="center"/>
    </xf>
    <xf numFmtId="0" fontId="26" fillId="0" borderId="27" xfId="2" applyFont="1" applyFill="1" applyBorder="1" applyAlignment="1">
      <alignment horizontal="left" vertical="center"/>
    </xf>
    <xf numFmtId="0" fontId="26" fillId="6" borderId="27" xfId="2" applyFont="1" applyFill="1" applyBorder="1" applyAlignment="1">
      <alignment horizontal="left" vertical="center"/>
    </xf>
    <xf numFmtId="0" fontId="26" fillId="6" borderId="45" xfId="2" applyFont="1" applyFill="1" applyBorder="1" applyAlignment="1">
      <alignment horizontal="left" vertical="center"/>
    </xf>
    <xf numFmtId="0" fontId="26" fillId="7" borderId="39" xfId="2" applyFont="1" applyFill="1" applyBorder="1" applyAlignment="1">
      <alignment horizontal="left" vertical="center"/>
    </xf>
    <xf numFmtId="0" fontId="26" fillId="7" borderId="27" xfId="2" applyFont="1" applyFill="1" applyBorder="1" applyAlignment="1">
      <alignment horizontal="left" vertical="center"/>
    </xf>
    <xf numFmtId="0" fontId="26" fillId="7" borderId="38" xfId="2" applyFont="1" applyFill="1" applyBorder="1" applyAlignment="1">
      <alignment horizontal="center" vertical="center"/>
    </xf>
    <xf numFmtId="0" fontId="26" fillId="7" borderId="42" xfId="2" applyFont="1" applyFill="1" applyBorder="1" applyAlignment="1">
      <alignment horizontal="center" vertical="center"/>
    </xf>
    <xf numFmtId="0" fontId="26" fillId="7" borderId="44" xfId="2" applyFont="1" applyFill="1" applyBorder="1" applyAlignment="1">
      <alignment horizontal="center" vertical="center"/>
    </xf>
    <xf numFmtId="0" fontId="26" fillId="7" borderId="45" xfId="2" applyFont="1" applyFill="1" applyBorder="1" applyAlignment="1">
      <alignment horizontal="left" vertical="center"/>
    </xf>
    <xf numFmtId="0" fontId="26" fillId="0" borderId="45" xfId="2" applyFont="1" applyFill="1" applyBorder="1" applyAlignment="1">
      <alignment horizontal="left" vertical="center"/>
    </xf>
    <xf numFmtId="0" fontId="10" fillId="0" borderId="47" xfId="2" applyFont="1" applyBorder="1" applyAlignment="1">
      <alignment horizontal="center" vertical="center"/>
    </xf>
    <xf numFmtId="0" fontId="10" fillId="0" borderId="48" xfId="2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5" fillId="0" borderId="1" xfId="1" applyNumberFormat="1" applyFont="1" applyBorder="1" applyAlignment="1">
      <alignment vertical="center" wrapText="1"/>
    </xf>
    <xf numFmtId="0" fontId="15" fillId="0" borderId="67" xfId="1" applyNumberFormat="1" applyFont="1" applyBorder="1" applyAlignment="1">
      <alignment vertical="center" wrapText="1"/>
    </xf>
    <xf numFmtId="0" fontId="15" fillId="0" borderId="23" xfId="1" applyNumberFormat="1" applyFont="1" applyBorder="1" applyAlignment="1">
      <alignment vertical="center" wrapText="1"/>
    </xf>
    <xf numFmtId="0" fontId="15" fillId="0" borderId="25" xfId="1" applyNumberFormat="1" applyFont="1" applyBorder="1" applyAlignment="1">
      <alignment vertical="center" wrapText="1"/>
    </xf>
    <xf numFmtId="0" fontId="6" fillId="2" borderId="24" xfId="1" applyNumberFormat="1" applyFont="1" applyFill="1" applyBorder="1" applyAlignment="1">
      <alignment vertical="center" wrapText="1"/>
    </xf>
    <xf numFmtId="0" fontId="15" fillId="0" borderId="68" xfId="1" applyNumberFormat="1" applyFont="1" applyBorder="1" applyAlignment="1">
      <alignment vertical="center" wrapText="1"/>
    </xf>
    <xf numFmtId="0" fontId="15" fillId="0" borderId="74" xfId="1" applyNumberFormat="1" applyFont="1" applyBorder="1" applyAlignment="1">
      <alignment vertical="center" wrapText="1"/>
    </xf>
    <xf numFmtId="0" fontId="15" fillId="0" borderId="75" xfId="1" applyNumberFormat="1" applyFont="1" applyBorder="1" applyAlignment="1">
      <alignment vertical="center" wrapText="1"/>
    </xf>
    <xf numFmtId="0" fontId="15" fillId="0" borderId="72" xfId="1" applyNumberFormat="1" applyFont="1" applyBorder="1" applyAlignment="1">
      <alignment vertical="center" wrapText="1"/>
    </xf>
    <xf numFmtId="0" fontId="15" fillId="0" borderId="69" xfId="1" applyNumberFormat="1" applyFont="1" applyBorder="1" applyAlignment="1">
      <alignment vertical="center" wrapText="1"/>
    </xf>
    <xf numFmtId="0" fontId="15" fillId="0" borderId="73" xfId="1" applyNumberFormat="1" applyFont="1" applyBorder="1" applyAlignment="1">
      <alignment vertical="center" wrapText="1"/>
    </xf>
    <xf numFmtId="0" fontId="15" fillId="0" borderId="71" xfId="1" applyNumberFormat="1" applyFont="1" applyBorder="1" applyAlignment="1">
      <alignment vertical="center" wrapText="1"/>
    </xf>
    <xf numFmtId="0" fontId="15" fillId="0" borderId="66" xfId="1" applyNumberFormat="1" applyFont="1" applyBorder="1" applyAlignment="1">
      <alignment vertical="center" wrapText="1"/>
    </xf>
  </cellXfs>
  <cellStyles count="4">
    <cellStyle name="常规" xfId="0" builtinId="0"/>
    <cellStyle name="常规 2" xfId="2"/>
    <cellStyle name="常规 2 2 3" xfId="3"/>
    <cellStyle name="常规 4" xfId="1"/>
  </cellStyles>
  <dxfs count="36">
    <dxf>
      <font>
        <strike val="0"/>
        <outline val="0"/>
        <shadow val="0"/>
        <u val="none"/>
        <vertAlign val="baseline"/>
        <sz val="9"/>
        <name val="微软雅黑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9"/>
        <name val="微软雅黑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D9D9D9"/>
        </top>
      </border>
    </dxf>
    <dxf>
      <border diagonalUp="0" diagonalDown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</border>
    </dxf>
    <dxf>
      <font>
        <strike val="0"/>
        <outline val="0"/>
        <shadow val="0"/>
        <u val="none"/>
        <vertAlign val="baseline"/>
        <sz val="9"/>
        <name val="微软雅黑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rgb="FFD9D9D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微软雅黑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微软雅黑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微软雅黑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name val="微软雅黑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9"/>
        <name val="微软雅黑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9"/>
        <name val="微软雅黑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9"/>
        <name val="微软雅黑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9"/>
        <name val="微软雅黑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微软雅黑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top style="thin">
          <color theme="0" tint="-0.14996795556505021"/>
        </top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微软雅黑"/>
        <scheme val="none"/>
      </font>
      <alignment horizontal="center" vertical="center" textRotation="0" wrapText="0" indent="0" justifyLastLine="0" shrinkToFit="1" readingOrder="0"/>
    </dxf>
    <dxf>
      <border>
        <bottom style="thin">
          <color theme="0" tint="-0.14996795556505021"/>
        </bottom>
      </border>
    </dxf>
    <dxf>
      <font>
        <b/>
        <strike val="0"/>
        <outline val="0"/>
        <shadow val="0"/>
        <u val="none"/>
        <vertAlign val="baseline"/>
        <sz val="9"/>
        <color theme="0"/>
        <name val="微软雅黑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18</xdr:row>
      <xdr:rowOff>190500</xdr:rowOff>
    </xdr:from>
    <xdr:to>
      <xdr:col>3</xdr:col>
      <xdr:colOff>1037709</xdr:colOff>
      <xdr:row>43</xdr:row>
      <xdr:rowOff>170679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8277225"/>
          <a:ext cx="4123809" cy="61714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表1" displayName="表1" ref="A1:L17" totalsRowShown="0" headerRowDxfId="35" dataDxfId="33" headerRowBorderDxfId="34" tableBorderDxfId="32" totalsRowBorderDxfId="31">
  <autoFilter ref="A1:L17"/>
  <tableColumns count="12">
    <tableColumn id="1" name="序号" dataDxfId="30"/>
    <tableColumn id="2" name="工作" dataDxfId="29"/>
    <tableColumn id="3" name="描述" dataDxfId="28"/>
    <tableColumn id="4" name="交付品" dataDxfId="27"/>
    <tableColumn id="5" name="计划开始时间" dataDxfId="26"/>
    <tableColumn id="6" name="计划截止时间" dataDxfId="25"/>
    <tableColumn id="7" name="实际开始时间" dataDxfId="24"/>
    <tableColumn id="8" name="实际完成时间" dataDxfId="23"/>
    <tableColumn id="9" name="滞后原因" dataDxfId="22"/>
    <tableColumn id="10" name="牵头人" dataDxfId="21"/>
    <tableColumn id="11" name="配合人" dataDxfId="20"/>
    <tableColumn id="12" name="责任部门" dataDxfId="1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表2" displayName="表2" ref="A1:G51" totalsRowShown="0" headerRowDxfId="18" dataDxfId="16" headerRowBorderDxfId="17" tableBorderDxfId="15" totalsRowBorderDxfId="14">
  <autoFilter ref="A1:G51"/>
  <tableColumns count="7">
    <tableColumn id="1" name="序号" dataDxfId="13"/>
    <tableColumn id="2" name="一级" dataDxfId="12"/>
    <tableColumn id="3" name="二级" dataDxfId="11"/>
    <tableColumn id="4" name="具体事项" dataDxfId="10"/>
    <tableColumn id="7" name="协作对象" dataDxfId="9"/>
    <tableColumn id="6" name="输出结果" dataDxfId="8"/>
    <tableColumn id="5" name="分公司系统使用反馈" dataDxf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表2_4" displayName="表2_4" ref="A1:B51" totalsRowShown="0" headerRowDxfId="6" dataDxfId="4" headerRowBorderDxfId="5" tableBorderDxfId="3" totalsRowBorderDxfId="2">
  <autoFilter ref="A1:B51"/>
  <tableColumns count="2">
    <tableColumn id="1" name="序号" dataDxfId="1"/>
    <tableColumn id="2" name="一级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G115"/>
  <sheetViews>
    <sheetView showGridLines="0" zoomScale="90" zoomScaleNormal="90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E15" sqref="E15"/>
    </sheetView>
  </sheetViews>
  <sheetFormatPr defaultRowHeight="16.5" outlineLevelRow="1" x14ac:dyDescent="0.2"/>
  <cols>
    <col min="1" max="1" width="3" style="59" customWidth="1"/>
    <col min="2" max="2" width="15.75" style="117" customWidth="1"/>
    <col min="3" max="3" width="21.625" style="128" customWidth="1"/>
    <col min="4" max="4" width="19.75" style="59" customWidth="1"/>
    <col min="5" max="5" width="18.5" style="59" customWidth="1"/>
    <col min="6" max="6" width="66.625" style="59" customWidth="1"/>
    <col min="7" max="7" width="33.125" style="59" customWidth="1"/>
    <col min="8" max="16384" width="9" style="59"/>
  </cols>
  <sheetData>
    <row r="1" spans="2:7" ht="31.5" customHeight="1" thickBot="1" x14ac:dyDescent="0.25">
      <c r="B1" s="56" t="s">
        <v>83</v>
      </c>
      <c r="C1" s="57"/>
      <c r="D1" s="58"/>
      <c r="E1" s="58"/>
      <c r="F1" s="57"/>
      <c r="G1" s="57"/>
    </row>
    <row r="2" spans="2:7" ht="33.75" customHeight="1" thickBot="1" x14ac:dyDescent="0.25">
      <c r="B2" s="60" t="s">
        <v>84</v>
      </c>
      <c r="C2" s="61" t="s">
        <v>85</v>
      </c>
      <c r="D2" s="61" t="s">
        <v>86</v>
      </c>
      <c r="E2" s="61" t="s">
        <v>87</v>
      </c>
      <c r="F2" s="62" t="s">
        <v>88</v>
      </c>
      <c r="G2" s="63" t="s">
        <v>89</v>
      </c>
    </row>
    <row r="3" spans="2:7" ht="22.5" customHeight="1" x14ac:dyDescent="0.2">
      <c r="B3" s="304" t="s">
        <v>90</v>
      </c>
      <c r="C3" s="307" t="s">
        <v>91</v>
      </c>
      <c r="D3" s="64" t="s">
        <v>92</v>
      </c>
      <c r="E3" s="64" t="s">
        <v>93</v>
      </c>
      <c r="F3" s="65" t="s">
        <v>94</v>
      </c>
      <c r="G3" s="66" t="s">
        <v>95</v>
      </c>
    </row>
    <row r="4" spans="2:7" ht="22.5" customHeight="1" x14ac:dyDescent="0.2">
      <c r="B4" s="305"/>
      <c r="C4" s="308"/>
      <c r="D4" s="67" t="s">
        <v>96</v>
      </c>
      <c r="E4" s="67" t="s">
        <v>97</v>
      </c>
      <c r="F4" s="68" t="s">
        <v>94</v>
      </c>
      <c r="G4" s="69" t="s">
        <v>95</v>
      </c>
    </row>
    <row r="5" spans="2:7" ht="22.5" customHeight="1" x14ac:dyDescent="0.2">
      <c r="B5" s="305"/>
      <c r="C5" s="308"/>
      <c r="D5" s="67" t="s">
        <v>98</v>
      </c>
      <c r="E5" s="70" t="s">
        <v>99</v>
      </c>
      <c r="F5" s="68" t="s">
        <v>94</v>
      </c>
      <c r="G5" s="69" t="s">
        <v>95</v>
      </c>
    </row>
    <row r="6" spans="2:7" ht="22.5" customHeight="1" x14ac:dyDescent="0.2">
      <c r="B6" s="305"/>
      <c r="C6" s="308" t="s">
        <v>100</v>
      </c>
      <c r="D6" s="70" t="s">
        <v>101</v>
      </c>
      <c r="E6" s="70" t="s">
        <v>102</v>
      </c>
      <c r="F6" s="68" t="s">
        <v>103</v>
      </c>
      <c r="G6" s="69" t="s">
        <v>95</v>
      </c>
    </row>
    <row r="7" spans="2:7" ht="22.5" customHeight="1" x14ac:dyDescent="0.2">
      <c r="B7" s="305"/>
      <c r="C7" s="308"/>
      <c r="D7" s="67" t="s">
        <v>96</v>
      </c>
      <c r="E7" s="70" t="s">
        <v>102</v>
      </c>
      <c r="F7" s="68" t="s">
        <v>103</v>
      </c>
      <c r="G7" s="69" t="s">
        <v>95</v>
      </c>
    </row>
    <row r="8" spans="2:7" ht="22.5" customHeight="1" x14ac:dyDescent="0.2">
      <c r="B8" s="305"/>
      <c r="C8" s="308"/>
      <c r="D8" s="67" t="s">
        <v>98</v>
      </c>
      <c r="E8" s="70" t="s">
        <v>102</v>
      </c>
      <c r="F8" s="68" t="s">
        <v>103</v>
      </c>
      <c r="G8" s="69" t="s">
        <v>95</v>
      </c>
    </row>
    <row r="9" spans="2:7" ht="22.5" customHeight="1" x14ac:dyDescent="0.2">
      <c r="B9" s="305"/>
      <c r="C9" s="308" t="s">
        <v>104</v>
      </c>
      <c r="D9" s="70" t="s">
        <v>101</v>
      </c>
      <c r="E9" s="70" t="s">
        <v>93</v>
      </c>
      <c r="F9" s="68" t="s">
        <v>105</v>
      </c>
      <c r="G9" s="69" t="s">
        <v>95</v>
      </c>
    </row>
    <row r="10" spans="2:7" ht="22.5" customHeight="1" x14ac:dyDescent="0.2">
      <c r="B10" s="305"/>
      <c r="C10" s="308"/>
      <c r="D10" s="67" t="s">
        <v>96</v>
      </c>
      <c r="E10" s="67" t="s">
        <v>97</v>
      </c>
      <c r="F10" s="68" t="s">
        <v>106</v>
      </c>
      <c r="G10" s="69" t="s">
        <v>95</v>
      </c>
    </row>
    <row r="11" spans="2:7" ht="22.5" customHeight="1" thickBot="1" x14ac:dyDescent="0.25">
      <c r="B11" s="306"/>
      <c r="C11" s="309"/>
      <c r="D11" s="71" t="s">
        <v>98</v>
      </c>
      <c r="E11" s="72" t="s">
        <v>99</v>
      </c>
      <c r="F11" s="73" t="s">
        <v>106</v>
      </c>
      <c r="G11" s="74" t="s">
        <v>95</v>
      </c>
    </row>
    <row r="12" spans="2:7" ht="22.5" customHeight="1" x14ac:dyDescent="0.2">
      <c r="B12" s="304" t="s">
        <v>107</v>
      </c>
      <c r="C12" s="307" t="s">
        <v>108</v>
      </c>
      <c r="D12" s="75" t="s">
        <v>96</v>
      </c>
      <c r="E12" s="64" t="s">
        <v>109</v>
      </c>
      <c r="F12" s="76" t="s">
        <v>110</v>
      </c>
      <c r="G12" s="66" t="s">
        <v>111</v>
      </c>
    </row>
    <row r="13" spans="2:7" ht="22.5" customHeight="1" x14ac:dyDescent="0.2">
      <c r="B13" s="305"/>
      <c r="C13" s="308"/>
      <c r="D13" s="67" t="s">
        <v>112</v>
      </c>
      <c r="E13" s="70" t="s">
        <v>113</v>
      </c>
      <c r="F13" s="68" t="s">
        <v>114</v>
      </c>
      <c r="G13" s="69" t="s">
        <v>115</v>
      </c>
    </row>
    <row r="14" spans="2:7" ht="22.5" customHeight="1" x14ac:dyDescent="0.2">
      <c r="B14" s="305"/>
      <c r="C14" s="310" t="s">
        <v>116</v>
      </c>
      <c r="D14" s="67" t="s">
        <v>117</v>
      </c>
      <c r="E14" s="67" t="s">
        <v>118</v>
      </c>
      <c r="F14" s="68" t="s">
        <v>119</v>
      </c>
      <c r="G14" s="69" t="s">
        <v>115</v>
      </c>
    </row>
    <row r="15" spans="2:7" ht="22.5" customHeight="1" x14ac:dyDescent="0.2">
      <c r="B15" s="305"/>
      <c r="C15" s="310"/>
      <c r="D15" s="67" t="s">
        <v>112</v>
      </c>
      <c r="E15" s="67" t="s">
        <v>118</v>
      </c>
      <c r="F15" s="68" t="s">
        <v>119</v>
      </c>
      <c r="G15" s="69" t="s">
        <v>115</v>
      </c>
    </row>
    <row r="16" spans="2:7" ht="22.5" customHeight="1" x14ac:dyDescent="0.2">
      <c r="B16" s="305"/>
      <c r="C16" s="308" t="s">
        <v>120</v>
      </c>
      <c r="D16" s="70" t="s">
        <v>117</v>
      </c>
      <c r="E16" s="70" t="s">
        <v>121</v>
      </c>
      <c r="F16" s="68" t="s">
        <v>122</v>
      </c>
      <c r="G16" s="69" t="s">
        <v>115</v>
      </c>
    </row>
    <row r="17" spans="2:7" ht="22.5" customHeight="1" x14ac:dyDescent="0.2">
      <c r="B17" s="305"/>
      <c r="C17" s="308"/>
      <c r="D17" s="67" t="s">
        <v>112</v>
      </c>
      <c r="E17" s="70" t="s">
        <v>121</v>
      </c>
      <c r="F17" s="68" t="s">
        <v>122</v>
      </c>
      <c r="G17" s="69" t="s">
        <v>115</v>
      </c>
    </row>
    <row r="18" spans="2:7" ht="22.5" customHeight="1" x14ac:dyDescent="0.2">
      <c r="B18" s="305"/>
      <c r="C18" s="311" t="s">
        <v>123</v>
      </c>
      <c r="D18" s="77" t="s">
        <v>117</v>
      </c>
      <c r="E18" s="77" t="s">
        <v>124</v>
      </c>
      <c r="F18" s="78" t="s">
        <v>125</v>
      </c>
      <c r="G18" s="79" t="s">
        <v>115</v>
      </c>
    </row>
    <row r="19" spans="2:7" ht="22.5" customHeight="1" thickBot="1" x14ac:dyDescent="0.25">
      <c r="B19" s="306"/>
      <c r="C19" s="312"/>
      <c r="D19" s="80" t="s">
        <v>112</v>
      </c>
      <c r="E19" s="80" t="s">
        <v>124</v>
      </c>
      <c r="F19" s="81" t="s">
        <v>125</v>
      </c>
      <c r="G19" s="82" t="s">
        <v>111</v>
      </c>
    </row>
    <row r="20" spans="2:7" ht="22.5" customHeight="1" x14ac:dyDescent="0.2">
      <c r="B20" s="304" t="s">
        <v>126</v>
      </c>
      <c r="C20" s="313" t="s">
        <v>127</v>
      </c>
      <c r="D20" s="83" t="s">
        <v>117</v>
      </c>
      <c r="E20" s="83" t="s">
        <v>128</v>
      </c>
      <c r="F20" s="84" t="s">
        <v>129</v>
      </c>
      <c r="G20" s="85" t="s">
        <v>130</v>
      </c>
    </row>
    <row r="21" spans="2:7" ht="22.5" customHeight="1" x14ac:dyDescent="0.2">
      <c r="B21" s="305"/>
      <c r="C21" s="314"/>
      <c r="D21" s="86" t="s">
        <v>112</v>
      </c>
      <c r="E21" s="86" t="s">
        <v>131</v>
      </c>
      <c r="F21" s="87" t="s">
        <v>132</v>
      </c>
      <c r="G21" s="88" t="s">
        <v>133</v>
      </c>
    </row>
    <row r="22" spans="2:7" ht="22.5" customHeight="1" x14ac:dyDescent="0.2">
      <c r="B22" s="305"/>
      <c r="C22" s="308" t="s">
        <v>134</v>
      </c>
      <c r="D22" s="67" t="s">
        <v>135</v>
      </c>
      <c r="E22" s="67" t="s">
        <v>128</v>
      </c>
      <c r="F22" s="68" t="s">
        <v>136</v>
      </c>
      <c r="G22" s="69" t="s">
        <v>133</v>
      </c>
    </row>
    <row r="23" spans="2:7" ht="22.5" customHeight="1" x14ac:dyDescent="0.2">
      <c r="B23" s="305"/>
      <c r="C23" s="308"/>
      <c r="D23" s="67" t="s">
        <v>137</v>
      </c>
      <c r="E23" s="67" t="s">
        <v>138</v>
      </c>
      <c r="F23" s="68" t="s">
        <v>136</v>
      </c>
      <c r="G23" s="69" t="s">
        <v>133</v>
      </c>
    </row>
    <row r="24" spans="2:7" ht="22.5" customHeight="1" x14ac:dyDescent="0.2">
      <c r="B24" s="305"/>
      <c r="C24" s="308" t="s">
        <v>139</v>
      </c>
      <c r="D24" s="70" t="s">
        <v>135</v>
      </c>
      <c r="E24" s="70" t="s">
        <v>118</v>
      </c>
      <c r="F24" s="68" t="s">
        <v>140</v>
      </c>
      <c r="G24" s="69" t="s">
        <v>133</v>
      </c>
    </row>
    <row r="25" spans="2:7" ht="22.5" customHeight="1" x14ac:dyDescent="0.2">
      <c r="B25" s="305"/>
      <c r="C25" s="308"/>
      <c r="D25" s="70" t="s">
        <v>137</v>
      </c>
      <c r="E25" s="67" t="s">
        <v>131</v>
      </c>
      <c r="F25" s="68" t="s">
        <v>140</v>
      </c>
      <c r="G25" s="69" t="s">
        <v>133</v>
      </c>
    </row>
    <row r="26" spans="2:7" ht="22.5" customHeight="1" x14ac:dyDescent="0.2">
      <c r="B26" s="305"/>
      <c r="C26" s="314" t="s">
        <v>141</v>
      </c>
      <c r="D26" s="86" t="s">
        <v>135</v>
      </c>
      <c r="E26" s="86" t="s">
        <v>118</v>
      </c>
      <c r="F26" s="87" t="s">
        <v>142</v>
      </c>
      <c r="G26" s="88" t="s">
        <v>133</v>
      </c>
    </row>
    <row r="27" spans="2:7" ht="22.5" customHeight="1" x14ac:dyDescent="0.2">
      <c r="B27" s="305"/>
      <c r="C27" s="314"/>
      <c r="D27" s="86" t="s">
        <v>137</v>
      </c>
      <c r="E27" s="86" t="s">
        <v>131</v>
      </c>
      <c r="F27" s="87" t="s">
        <v>142</v>
      </c>
      <c r="G27" s="88" t="s">
        <v>133</v>
      </c>
    </row>
    <row r="28" spans="2:7" ht="22.5" customHeight="1" x14ac:dyDescent="0.2">
      <c r="B28" s="305"/>
      <c r="C28" s="308" t="s">
        <v>143</v>
      </c>
      <c r="D28" s="70" t="s">
        <v>135</v>
      </c>
      <c r="E28" s="70" t="s">
        <v>118</v>
      </c>
      <c r="F28" s="68" t="s">
        <v>144</v>
      </c>
      <c r="G28" s="69" t="s">
        <v>133</v>
      </c>
    </row>
    <row r="29" spans="2:7" ht="22.5" customHeight="1" x14ac:dyDescent="0.2">
      <c r="B29" s="305"/>
      <c r="C29" s="308"/>
      <c r="D29" s="70" t="s">
        <v>137</v>
      </c>
      <c r="E29" s="67" t="s">
        <v>131</v>
      </c>
      <c r="F29" s="68" t="s">
        <v>144</v>
      </c>
      <c r="G29" s="69" t="s">
        <v>133</v>
      </c>
    </row>
    <row r="30" spans="2:7" ht="22.5" customHeight="1" x14ac:dyDescent="0.2">
      <c r="B30" s="305"/>
      <c r="C30" s="118" t="s">
        <v>145</v>
      </c>
      <c r="D30" s="86" t="s">
        <v>146</v>
      </c>
      <c r="E30" s="86" t="s">
        <v>147</v>
      </c>
      <c r="F30" s="87"/>
      <c r="G30" s="88" t="s">
        <v>148</v>
      </c>
    </row>
    <row r="31" spans="2:7" ht="22.5" customHeight="1" thickBot="1" x14ac:dyDescent="0.25">
      <c r="B31" s="306"/>
      <c r="C31" s="119" t="s">
        <v>149</v>
      </c>
      <c r="D31" s="89" t="s">
        <v>150</v>
      </c>
      <c r="E31" s="89" t="s">
        <v>151</v>
      </c>
      <c r="F31" s="90"/>
      <c r="G31" s="91" t="s">
        <v>152</v>
      </c>
    </row>
    <row r="32" spans="2:7" ht="22.5" customHeight="1" outlineLevel="1" x14ac:dyDescent="0.2">
      <c r="B32" s="304" t="s">
        <v>153</v>
      </c>
      <c r="C32" s="120" t="s">
        <v>154</v>
      </c>
      <c r="D32" s="83" t="s">
        <v>150</v>
      </c>
      <c r="E32" s="83" t="s">
        <v>155</v>
      </c>
      <c r="F32" s="84" t="s">
        <v>156</v>
      </c>
      <c r="G32" s="85" t="s">
        <v>157</v>
      </c>
    </row>
    <row r="33" spans="2:7" ht="22.5" customHeight="1" outlineLevel="1" x14ac:dyDescent="0.2">
      <c r="B33" s="305"/>
      <c r="C33" s="121" t="s">
        <v>158</v>
      </c>
      <c r="D33" s="86" t="s">
        <v>150</v>
      </c>
      <c r="E33" s="86" t="s">
        <v>159</v>
      </c>
      <c r="F33" s="87" t="s">
        <v>160</v>
      </c>
      <c r="G33" s="88" t="s">
        <v>161</v>
      </c>
    </row>
    <row r="34" spans="2:7" ht="22.5" customHeight="1" outlineLevel="1" x14ac:dyDescent="0.2">
      <c r="B34" s="305"/>
      <c r="C34" s="121" t="s">
        <v>162</v>
      </c>
      <c r="D34" s="86" t="s">
        <v>146</v>
      </c>
      <c r="E34" s="86" t="s">
        <v>159</v>
      </c>
      <c r="F34" s="87" t="s">
        <v>163</v>
      </c>
      <c r="G34" s="88" t="s">
        <v>157</v>
      </c>
    </row>
    <row r="35" spans="2:7" ht="22.5" customHeight="1" outlineLevel="1" x14ac:dyDescent="0.2">
      <c r="B35" s="305"/>
      <c r="C35" s="121" t="s">
        <v>164</v>
      </c>
      <c r="D35" s="86" t="s">
        <v>146</v>
      </c>
      <c r="E35" s="86" t="s">
        <v>159</v>
      </c>
      <c r="F35" s="87" t="s">
        <v>165</v>
      </c>
      <c r="G35" s="88" t="s">
        <v>148</v>
      </c>
    </row>
    <row r="36" spans="2:7" ht="22.5" customHeight="1" x14ac:dyDescent="0.2">
      <c r="B36" s="305"/>
      <c r="C36" s="122" t="s">
        <v>166</v>
      </c>
      <c r="D36" s="77" t="s">
        <v>135</v>
      </c>
      <c r="E36" s="77" t="s">
        <v>167</v>
      </c>
      <c r="F36" s="78" t="s">
        <v>168</v>
      </c>
      <c r="G36" s="79" t="s">
        <v>148</v>
      </c>
    </row>
    <row r="37" spans="2:7" ht="22.5" customHeight="1" x14ac:dyDescent="0.2">
      <c r="B37" s="305"/>
      <c r="C37" s="122" t="s">
        <v>169</v>
      </c>
      <c r="D37" s="77" t="s">
        <v>117</v>
      </c>
      <c r="E37" s="77" t="s">
        <v>167</v>
      </c>
      <c r="F37" s="78" t="s">
        <v>170</v>
      </c>
      <c r="G37" s="79" t="s">
        <v>148</v>
      </c>
    </row>
    <row r="38" spans="2:7" ht="22.5" customHeight="1" x14ac:dyDescent="0.2">
      <c r="B38" s="305"/>
      <c r="C38" s="122" t="s">
        <v>171</v>
      </c>
      <c r="D38" s="77" t="s">
        <v>117</v>
      </c>
      <c r="E38" s="77" t="s">
        <v>167</v>
      </c>
      <c r="F38" s="78" t="s">
        <v>172</v>
      </c>
      <c r="G38" s="79" t="s">
        <v>148</v>
      </c>
    </row>
    <row r="39" spans="2:7" ht="22.5" customHeight="1" x14ac:dyDescent="0.2">
      <c r="B39" s="305"/>
      <c r="C39" s="122" t="s">
        <v>173</v>
      </c>
      <c r="D39" s="77" t="s">
        <v>135</v>
      </c>
      <c r="E39" s="77" t="s">
        <v>167</v>
      </c>
      <c r="F39" s="78" t="s">
        <v>174</v>
      </c>
      <c r="G39" s="79" t="s">
        <v>175</v>
      </c>
    </row>
    <row r="40" spans="2:7" ht="22.5" customHeight="1" thickBot="1" x14ac:dyDescent="0.25">
      <c r="B40" s="306"/>
      <c r="C40" s="123" t="s">
        <v>176</v>
      </c>
      <c r="D40" s="80" t="s">
        <v>135</v>
      </c>
      <c r="E40" s="80" t="s">
        <v>167</v>
      </c>
      <c r="F40" s="81" t="s">
        <v>177</v>
      </c>
      <c r="G40" s="82" t="s">
        <v>175</v>
      </c>
    </row>
    <row r="41" spans="2:7" ht="22.5" customHeight="1" x14ac:dyDescent="0.2">
      <c r="B41" s="315" t="s">
        <v>178</v>
      </c>
      <c r="C41" s="124" t="s">
        <v>179</v>
      </c>
      <c r="D41" s="83" t="s">
        <v>180</v>
      </c>
      <c r="E41" s="83" t="s">
        <v>181</v>
      </c>
      <c r="F41" s="84" t="s">
        <v>182</v>
      </c>
      <c r="G41" s="85" t="s">
        <v>183</v>
      </c>
    </row>
    <row r="42" spans="2:7" ht="22.5" customHeight="1" x14ac:dyDescent="0.2">
      <c r="B42" s="316"/>
      <c r="C42" s="118" t="s">
        <v>184</v>
      </c>
      <c r="D42" s="86" t="s">
        <v>180</v>
      </c>
      <c r="E42" s="86" t="s">
        <v>181</v>
      </c>
      <c r="F42" s="87" t="s">
        <v>185</v>
      </c>
      <c r="G42" s="88" t="s">
        <v>186</v>
      </c>
    </row>
    <row r="43" spans="2:7" ht="22.5" customHeight="1" x14ac:dyDescent="0.2">
      <c r="B43" s="316"/>
      <c r="C43" s="118" t="s">
        <v>187</v>
      </c>
      <c r="D43" s="86" t="s">
        <v>180</v>
      </c>
      <c r="E43" s="86" t="s">
        <v>181</v>
      </c>
      <c r="F43" s="87" t="s">
        <v>188</v>
      </c>
      <c r="G43" s="88" t="s">
        <v>186</v>
      </c>
    </row>
    <row r="44" spans="2:7" ht="22.5" customHeight="1" x14ac:dyDescent="0.2">
      <c r="B44" s="316"/>
      <c r="C44" s="118" t="s">
        <v>189</v>
      </c>
      <c r="D44" s="86" t="s">
        <v>180</v>
      </c>
      <c r="E44" s="86" t="s">
        <v>181</v>
      </c>
      <c r="F44" s="87" t="s">
        <v>190</v>
      </c>
      <c r="G44" s="88" t="s">
        <v>186</v>
      </c>
    </row>
    <row r="45" spans="2:7" ht="22.5" customHeight="1" x14ac:dyDescent="0.2">
      <c r="B45" s="316"/>
      <c r="C45" s="118" t="s">
        <v>191</v>
      </c>
      <c r="D45" s="86" t="s">
        <v>180</v>
      </c>
      <c r="E45" s="86" t="s">
        <v>181</v>
      </c>
      <c r="F45" s="87" t="s">
        <v>192</v>
      </c>
      <c r="G45" s="88" t="s">
        <v>186</v>
      </c>
    </row>
    <row r="46" spans="2:7" ht="22.5" customHeight="1" x14ac:dyDescent="0.2">
      <c r="B46" s="316"/>
      <c r="C46" s="314" t="s">
        <v>193</v>
      </c>
      <c r="D46" s="86" t="s">
        <v>112</v>
      </c>
      <c r="E46" s="86" t="s">
        <v>194</v>
      </c>
      <c r="F46" s="87" t="s">
        <v>195</v>
      </c>
      <c r="G46" s="88" t="s">
        <v>186</v>
      </c>
    </row>
    <row r="47" spans="2:7" ht="22.5" customHeight="1" x14ac:dyDescent="0.2">
      <c r="B47" s="316"/>
      <c r="C47" s="314"/>
      <c r="D47" s="86" t="s">
        <v>117</v>
      </c>
      <c r="E47" s="86" t="s">
        <v>196</v>
      </c>
      <c r="F47" s="87" t="s">
        <v>197</v>
      </c>
      <c r="G47" s="88" t="s">
        <v>186</v>
      </c>
    </row>
    <row r="48" spans="2:7" ht="22.5" customHeight="1" thickBot="1" x14ac:dyDescent="0.25">
      <c r="B48" s="317"/>
      <c r="C48" s="318"/>
      <c r="D48" s="89" t="s">
        <v>198</v>
      </c>
      <c r="E48" s="89" t="s">
        <v>199</v>
      </c>
      <c r="F48" s="90" t="s">
        <v>197</v>
      </c>
      <c r="G48" s="91" t="s">
        <v>186</v>
      </c>
    </row>
    <row r="49" spans="2:7" ht="22.5" customHeight="1" x14ac:dyDescent="0.2">
      <c r="B49" s="304" t="s">
        <v>200</v>
      </c>
      <c r="C49" s="307" t="s">
        <v>201</v>
      </c>
      <c r="D49" s="75" t="s">
        <v>137</v>
      </c>
      <c r="E49" s="64" t="s">
        <v>202</v>
      </c>
      <c r="F49" s="76" t="s">
        <v>203</v>
      </c>
      <c r="G49" s="66" t="s">
        <v>204</v>
      </c>
    </row>
    <row r="50" spans="2:7" ht="22.5" customHeight="1" x14ac:dyDescent="0.2">
      <c r="B50" s="305"/>
      <c r="C50" s="308"/>
      <c r="D50" s="67" t="s">
        <v>205</v>
      </c>
      <c r="E50" s="70" t="s">
        <v>206</v>
      </c>
      <c r="F50" s="68" t="s">
        <v>207</v>
      </c>
      <c r="G50" s="69" t="s">
        <v>208</v>
      </c>
    </row>
    <row r="51" spans="2:7" ht="22.5" customHeight="1" x14ac:dyDescent="0.2">
      <c r="B51" s="305"/>
      <c r="C51" s="308" t="s">
        <v>209</v>
      </c>
      <c r="D51" s="67" t="s">
        <v>137</v>
      </c>
      <c r="E51" s="67" t="s">
        <v>202</v>
      </c>
      <c r="F51" s="68" t="s">
        <v>210</v>
      </c>
      <c r="G51" s="69" t="s">
        <v>208</v>
      </c>
    </row>
    <row r="52" spans="2:7" ht="22.5" customHeight="1" x14ac:dyDescent="0.2">
      <c r="B52" s="305"/>
      <c r="C52" s="308"/>
      <c r="D52" s="67" t="s">
        <v>211</v>
      </c>
      <c r="E52" s="67" t="s">
        <v>212</v>
      </c>
      <c r="F52" s="68" t="s">
        <v>213</v>
      </c>
      <c r="G52" s="69" t="s">
        <v>208</v>
      </c>
    </row>
    <row r="53" spans="2:7" ht="22.5" customHeight="1" x14ac:dyDescent="0.2">
      <c r="B53" s="305"/>
      <c r="C53" s="310" t="s">
        <v>214</v>
      </c>
      <c r="D53" s="67" t="s">
        <v>137</v>
      </c>
      <c r="E53" s="67" t="s">
        <v>202</v>
      </c>
      <c r="F53" s="68" t="s">
        <v>215</v>
      </c>
      <c r="G53" s="69" t="s">
        <v>208</v>
      </c>
    </row>
    <row r="54" spans="2:7" ht="22.5" customHeight="1" thickBot="1" x14ac:dyDescent="0.25">
      <c r="B54" s="306"/>
      <c r="C54" s="319"/>
      <c r="D54" s="71" t="s">
        <v>211</v>
      </c>
      <c r="E54" s="71" t="s">
        <v>212</v>
      </c>
      <c r="F54" s="73" t="s">
        <v>216</v>
      </c>
      <c r="G54" s="74" t="s">
        <v>208</v>
      </c>
    </row>
    <row r="55" spans="2:7" ht="22.5" customHeight="1" x14ac:dyDescent="0.2">
      <c r="B55" s="315" t="s">
        <v>217</v>
      </c>
      <c r="C55" s="120" t="s">
        <v>218</v>
      </c>
      <c r="D55" s="83" t="s">
        <v>219</v>
      </c>
      <c r="E55" s="83" t="s">
        <v>220</v>
      </c>
      <c r="F55" s="84" t="s">
        <v>221</v>
      </c>
      <c r="G55" s="85" t="s">
        <v>222</v>
      </c>
    </row>
    <row r="56" spans="2:7" ht="22.5" customHeight="1" x14ac:dyDescent="0.2">
      <c r="B56" s="316"/>
      <c r="C56" s="314" t="s">
        <v>223</v>
      </c>
      <c r="D56" s="86" t="s">
        <v>224</v>
      </c>
      <c r="E56" s="86" t="s">
        <v>225</v>
      </c>
      <c r="F56" s="87" t="s">
        <v>226</v>
      </c>
      <c r="G56" s="88" t="s">
        <v>227</v>
      </c>
    </row>
    <row r="57" spans="2:7" ht="22.5" customHeight="1" x14ac:dyDescent="0.2">
      <c r="B57" s="316"/>
      <c r="C57" s="314"/>
      <c r="D57" s="86" t="s">
        <v>228</v>
      </c>
      <c r="E57" s="86" t="s">
        <v>225</v>
      </c>
      <c r="F57" s="87" t="s">
        <v>229</v>
      </c>
      <c r="G57" s="88" t="s">
        <v>227</v>
      </c>
    </row>
    <row r="58" spans="2:7" ht="22.5" customHeight="1" x14ac:dyDescent="0.2">
      <c r="B58" s="316"/>
      <c r="C58" s="314" t="s">
        <v>230</v>
      </c>
      <c r="D58" s="86" t="s">
        <v>224</v>
      </c>
      <c r="E58" s="86" t="s">
        <v>225</v>
      </c>
      <c r="F58" s="87" t="s">
        <v>231</v>
      </c>
      <c r="G58" s="88" t="s">
        <v>227</v>
      </c>
    </row>
    <row r="59" spans="2:7" ht="22.5" customHeight="1" x14ac:dyDescent="0.2">
      <c r="B59" s="316"/>
      <c r="C59" s="314"/>
      <c r="D59" s="86" t="s">
        <v>228</v>
      </c>
      <c r="E59" s="86" t="s">
        <v>225</v>
      </c>
      <c r="F59" s="87" t="s">
        <v>232</v>
      </c>
      <c r="G59" s="88" t="s">
        <v>227</v>
      </c>
    </row>
    <row r="60" spans="2:7" ht="22.5" customHeight="1" x14ac:dyDescent="0.2">
      <c r="B60" s="316"/>
      <c r="C60" s="314" t="s">
        <v>233</v>
      </c>
      <c r="D60" s="86" t="s">
        <v>224</v>
      </c>
      <c r="E60" s="86" t="s">
        <v>225</v>
      </c>
      <c r="F60" s="87" t="s">
        <v>234</v>
      </c>
      <c r="G60" s="88" t="s">
        <v>227</v>
      </c>
    </row>
    <row r="61" spans="2:7" ht="22.5" customHeight="1" x14ac:dyDescent="0.2">
      <c r="B61" s="316"/>
      <c r="C61" s="314"/>
      <c r="D61" s="86" t="s">
        <v>228</v>
      </c>
      <c r="E61" s="86" t="s">
        <v>225</v>
      </c>
      <c r="F61" s="87" t="s">
        <v>235</v>
      </c>
      <c r="G61" s="88" t="s">
        <v>227</v>
      </c>
    </row>
    <row r="62" spans="2:7" ht="22.5" customHeight="1" x14ac:dyDescent="0.2">
      <c r="B62" s="316"/>
      <c r="C62" s="314" t="s">
        <v>236</v>
      </c>
      <c r="D62" s="86" t="s">
        <v>224</v>
      </c>
      <c r="E62" s="86" t="s">
        <v>225</v>
      </c>
      <c r="F62" s="87" t="s">
        <v>237</v>
      </c>
      <c r="G62" s="88" t="s">
        <v>227</v>
      </c>
    </row>
    <row r="63" spans="2:7" ht="22.5" customHeight="1" thickBot="1" x14ac:dyDescent="0.25">
      <c r="B63" s="317"/>
      <c r="C63" s="318"/>
      <c r="D63" s="89" t="s">
        <v>238</v>
      </c>
      <c r="E63" s="89" t="s">
        <v>225</v>
      </c>
      <c r="F63" s="90" t="s">
        <v>239</v>
      </c>
      <c r="G63" s="91" t="s">
        <v>227</v>
      </c>
    </row>
    <row r="64" spans="2:7" ht="22.5" customHeight="1" x14ac:dyDescent="0.2">
      <c r="B64" s="304" t="s">
        <v>240</v>
      </c>
      <c r="C64" s="125" t="s">
        <v>241</v>
      </c>
      <c r="D64" s="75" t="s">
        <v>146</v>
      </c>
      <c r="E64" s="64" t="s">
        <v>242</v>
      </c>
      <c r="F64" s="76" t="s">
        <v>243</v>
      </c>
      <c r="G64" s="66" t="s">
        <v>244</v>
      </c>
    </row>
    <row r="65" spans="2:7" ht="22.5" customHeight="1" x14ac:dyDescent="0.2">
      <c r="B65" s="305"/>
      <c r="C65" s="126" t="s">
        <v>245</v>
      </c>
      <c r="D65" s="67" t="s">
        <v>146</v>
      </c>
      <c r="E65" s="67" t="s">
        <v>246</v>
      </c>
      <c r="F65" s="68" t="s">
        <v>247</v>
      </c>
      <c r="G65" s="69" t="s">
        <v>248</v>
      </c>
    </row>
    <row r="66" spans="2:7" ht="22.5" customHeight="1" thickBot="1" x14ac:dyDescent="0.25">
      <c r="B66" s="306"/>
      <c r="C66" s="127" t="s">
        <v>249</v>
      </c>
      <c r="D66" s="72" t="s">
        <v>146</v>
      </c>
      <c r="E66" s="72" t="s">
        <v>242</v>
      </c>
      <c r="F66" s="73" t="s">
        <v>250</v>
      </c>
      <c r="G66" s="74" t="s">
        <v>248</v>
      </c>
    </row>
    <row r="67" spans="2:7" ht="22.5" customHeight="1" x14ac:dyDescent="0.2"/>
    <row r="68" spans="2:7" ht="22.5" customHeight="1" x14ac:dyDescent="0.2"/>
    <row r="69" spans="2:7" ht="22.5" customHeight="1" x14ac:dyDescent="0.2"/>
    <row r="70" spans="2:7" ht="22.5" customHeight="1" x14ac:dyDescent="0.2"/>
    <row r="71" spans="2:7" ht="22.5" customHeight="1" x14ac:dyDescent="0.2"/>
    <row r="72" spans="2:7" ht="22.5" customHeight="1" x14ac:dyDescent="0.2"/>
    <row r="73" spans="2:7" ht="22.5" customHeight="1" x14ac:dyDescent="0.2"/>
    <row r="74" spans="2:7" ht="22.5" customHeight="1" x14ac:dyDescent="0.2"/>
    <row r="75" spans="2:7" ht="22.5" customHeight="1" x14ac:dyDescent="0.2"/>
    <row r="76" spans="2:7" ht="22.5" customHeight="1" x14ac:dyDescent="0.2"/>
    <row r="77" spans="2:7" ht="22.5" customHeight="1" x14ac:dyDescent="0.2"/>
    <row r="78" spans="2:7" ht="22.5" customHeight="1" x14ac:dyDescent="0.2"/>
    <row r="79" spans="2:7" ht="22.5" customHeight="1" x14ac:dyDescent="0.2"/>
    <row r="80" spans="2:7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  <row r="106" ht="22.5" customHeight="1" x14ac:dyDescent="0.2"/>
    <row r="107" ht="22.5" customHeight="1" x14ac:dyDescent="0.2"/>
    <row r="108" ht="22.5" customHeight="1" x14ac:dyDescent="0.2"/>
    <row r="109" ht="22.5" customHeight="1" x14ac:dyDescent="0.2"/>
    <row r="110" ht="22.5" customHeight="1" x14ac:dyDescent="0.2"/>
    <row r="111" ht="22.5" customHeight="1" x14ac:dyDescent="0.2"/>
    <row r="112" ht="22.5" customHeight="1" x14ac:dyDescent="0.2"/>
    <row r="113" ht="22.5" customHeight="1" x14ac:dyDescent="0.2"/>
    <row r="114" ht="22.5" customHeight="1" x14ac:dyDescent="0.2"/>
    <row r="115" ht="22.5" customHeight="1" x14ac:dyDescent="0.2"/>
  </sheetData>
  <autoFilter ref="B2:G2"/>
  <mergeCells count="28">
    <mergeCell ref="B64:B66"/>
    <mergeCell ref="B32:B40"/>
    <mergeCell ref="B41:B48"/>
    <mergeCell ref="C46:C48"/>
    <mergeCell ref="B49:B54"/>
    <mergeCell ref="C49:C50"/>
    <mergeCell ref="C51:C52"/>
    <mergeCell ref="C53:C54"/>
    <mergeCell ref="B55:B63"/>
    <mergeCell ref="C56:C57"/>
    <mergeCell ref="C58:C59"/>
    <mergeCell ref="C60:C61"/>
    <mergeCell ref="C62:C63"/>
    <mergeCell ref="B20:B31"/>
    <mergeCell ref="C20:C21"/>
    <mergeCell ref="C22:C23"/>
    <mergeCell ref="C24:C25"/>
    <mergeCell ref="C26:C27"/>
    <mergeCell ref="C28:C29"/>
    <mergeCell ref="B3:B11"/>
    <mergeCell ref="C3:C5"/>
    <mergeCell ref="C6:C8"/>
    <mergeCell ref="C9:C11"/>
    <mergeCell ref="B12:B19"/>
    <mergeCell ref="C12:C13"/>
    <mergeCell ref="C14:C15"/>
    <mergeCell ref="C16:C17"/>
    <mergeCell ref="C18:C19"/>
  </mergeCells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9" sqref="B19"/>
    </sheetView>
  </sheetViews>
  <sheetFormatPr defaultColWidth="6.125" defaultRowHeight="14.25" x14ac:dyDescent="0.2"/>
  <cols>
    <col min="1" max="1" width="4.75" style="172" customWidth="1"/>
    <col min="2" max="2" width="81" style="174" customWidth="1"/>
    <col min="3" max="16384" width="6.125" style="168"/>
  </cols>
  <sheetData>
    <row r="1" spans="1:2" x14ac:dyDescent="0.2">
      <c r="A1" s="165" t="s">
        <v>77</v>
      </c>
      <c r="B1" s="166" t="s">
        <v>384</v>
      </c>
    </row>
    <row r="2" spans="1:2" x14ac:dyDescent="0.2">
      <c r="A2" s="169">
        <v>1</v>
      </c>
      <c r="B2" s="175" t="s">
        <v>494</v>
      </c>
    </row>
    <row r="3" spans="1:2" x14ac:dyDescent="0.2">
      <c r="A3" s="169"/>
      <c r="B3" s="175" t="s">
        <v>483</v>
      </c>
    </row>
    <row r="4" spans="1:2" x14ac:dyDescent="0.2">
      <c r="A4" s="169"/>
      <c r="B4" s="175" t="s">
        <v>481</v>
      </c>
    </row>
    <row r="5" spans="1:2" x14ac:dyDescent="0.2">
      <c r="A5" s="169"/>
      <c r="B5" s="175" t="s">
        <v>482</v>
      </c>
    </row>
    <row r="6" spans="1:2" x14ac:dyDescent="0.2">
      <c r="A6" s="169"/>
      <c r="B6" s="175" t="s">
        <v>484</v>
      </c>
    </row>
    <row r="7" spans="1:2" x14ac:dyDescent="0.2">
      <c r="A7" s="169"/>
      <c r="B7" s="175" t="s">
        <v>485</v>
      </c>
    </row>
    <row r="8" spans="1:2" x14ac:dyDescent="0.2">
      <c r="A8" s="169"/>
      <c r="B8" s="175"/>
    </row>
    <row r="9" spans="1:2" x14ac:dyDescent="0.2">
      <c r="A9" s="169"/>
      <c r="B9" s="175" t="s">
        <v>486</v>
      </c>
    </row>
    <row r="10" spans="1:2" x14ac:dyDescent="0.2">
      <c r="A10" s="169"/>
      <c r="B10" s="175" t="s">
        <v>487</v>
      </c>
    </row>
    <row r="11" spans="1:2" x14ac:dyDescent="0.2">
      <c r="A11" s="169"/>
      <c r="B11" s="175" t="s">
        <v>488</v>
      </c>
    </row>
    <row r="12" spans="1:2" x14ac:dyDescent="0.2">
      <c r="A12" s="169"/>
      <c r="B12" s="175" t="s">
        <v>489</v>
      </c>
    </row>
    <row r="13" spans="1:2" x14ac:dyDescent="0.2">
      <c r="A13" s="169"/>
      <c r="B13" s="175" t="s">
        <v>490</v>
      </c>
    </row>
    <row r="14" spans="1:2" ht="13.5" customHeight="1" x14ac:dyDescent="0.2">
      <c r="A14" s="169"/>
      <c r="B14" s="175"/>
    </row>
    <row r="15" spans="1:2" x14ac:dyDescent="0.2">
      <c r="A15" s="169"/>
      <c r="B15" s="175" t="s">
        <v>491</v>
      </c>
    </row>
    <row r="16" spans="1:2" x14ac:dyDescent="0.2">
      <c r="A16" s="169"/>
      <c r="B16" s="175" t="s">
        <v>492</v>
      </c>
    </row>
    <row r="17" spans="1:2" x14ac:dyDescent="0.2">
      <c r="A17" s="169"/>
      <c r="B17" s="175"/>
    </row>
    <row r="18" spans="1:2" x14ac:dyDescent="0.2">
      <c r="A18" s="169"/>
      <c r="B18" s="175"/>
    </row>
    <row r="19" spans="1:2" x14ac:dyDescent="0.2">
      <c r="A19" s="169">
        <v>2</v>
      </c>
      <c r="B19" s="175" t="s">
        <v>493</v>
      </c>
    </row>
    <row r="20" spans="1:2" x14ac:dyDescent="0.2">
      <c r="A20" s="169"/>
      <c r="B20" s="175" t="s">
        <v>497</v>
      </c>
    </row>
    <row r="21" spans="1:2" x14ac:dyDescent="0.2">
      <c r="A21" s="169"/>
      <c r="B21" s="175" t="s">
        <v>496</v>
      </c>
    </row>
    <row r="22" spans="1:2" x14ac:dyDescent="0.2">
      <c r="A22" s="169"/>
      <c r="B22" s="175" t="s">
        <v>498</v>
      </c>
    </row>
    <row r="23" spans="1:2" x14ac:dyDescent="0.2">
      <c r="A23" s="169"/>
      <c r="B23" s="175" t="s">
        <v>495</v>
      </c>
    </row>
    <row r="24" spans="1:2" x14ac:dyDescent="0.2">
      <c r="A24" s="169"/>
      <c r="B24" s="175"/>
    </row>
    <row r="25" spans="1:2" x14ac:dyDescent="0.2">
      <c r="A25" s="169">
        <v>3</v>
      </c>
      <c r="B25" s="175" t="s">
        <v>499</v>
      </c>
    </row>
    <row r="26" spans="1:2" x14ac:dyDescent="0.2">
      <c r="A26" s="169"/>
      <c r="B26" s="175" t="s">
        <v>500</v>
      </c>
    </row>
    <row r="27" spans="1:2" x14ac:dyDescent="0.2">
      <c r="A27" s="169"/>
      <c r="B27" s="175" t="s">
        <v>501</v>
      </c>
    </row>
    <row r="28" spans="1:2" x14ac:dyDescent="0.2">
      <c r="A28" s="169"/>
      <c r="B28" s="175"/>
    </row>
    <row r="29" spans="1:2" x14ac:dyDescent="0.2">
      <c r="A29" s="169"/>
      <c r="B29" s="175" t="s">
        <v>502</v>
      </c>
    </row>
    <row r="30" spans="1:2" x14ac:dyDescent="0.2">
      <c r="A30" s="169"/>
      <c r="B30" s="175" t="s">
        <v>503</v>
      </c>
    </row>
    <row r="31" spans="1:2" x14ac:dyDescent="0.2">
      <c r="A31" s="169"/>
      <c r="B31" s="175"/>
    </row>
    <row r="32" spans="1:2" x14ac:dyDescent="0.2">
      <c r="A32" s="169"/>
      <c r="B32" s="175" t="s">
        <v>504</v>
      </c>
    </row>
    <row r="33" spans="1:2" x14ac:dyDescent="0.2">
      <c r="A33" s="169"/>
      <c r="B33" s="175"/>
    </row>
    <row r="34" spans="1:2" x14ac:dyDescent="0.2">
      <c r="A34" s="169"/>
      <c r="B34" s="175"/>
    </row>
    <row r="35" spans="1:2" x14ac:dyDescent="0.2">
      <c r="A35" s="169"/>
      <c r="B35" s="175" t="s">
        <v>505</v>
      </c>
    </row>
    <row r="36" spans="1:2" x14ac:dyDescent="0.2">
      <c r="A36" s="169"/>
      <c r="B36" s="175"/>
    </row>
    <row r="37" spans="1:2" x14ac:dyDescent="0.2">
      <c r="A37" s="169"/>
      <c r="B37" s="175" t="s">
        <v>506</v>
      </c>
    </row>
    <row r="38" spans="1:2" x14ac:dyDescent="0.2">
      <c r="A38" s="169"/>
      <c r="B38" s="175"/>
    </row>
    <row r="39" spans="1:2" x14ac:dyDescent="0.2">
      <c r="A39" s="169"/>
      <c r="B39" s="175"/>
    </row>
    <row r="40" spans="1:2" x14ac:dyDescent="0.2">
      <c r="A40" s="169"/>
      <c r="B40" s="175" t="s">
        <v>507</v>
      </c>
    </row>
    <row r="41" spans="1:2" x14ac:dyDescent="0.2">
      <c r="A41" s="169"/>
      <c r="B41" s="175" t="s">
        <v>509</v>
      </c>
    </row>
    <row r="42" spans="1:2" x14ac:dyDescent="0.2">
      <c r="A42" s="169"/>
      <c r="B42" s="175" t="s">
        <v>508</v>
      </c>
    </row>
    <row r="43" spans="1:2" x14ac:dyDescent="0.2">
      <c r="A43" s="169"/>
      <c r="B43" s="175"/>
    </row>
    <row r="44" spans="1:2" x14ac:dyDescent="0.2">
      <c r="A44" s="169"/>
      <c r="B44" s="175"/>
    </row>
    <row r="45" spans="1:2" x14ac:dyDescent="0.2">
      <c r="A45" s="169"/>
      <c r="B45" s="175"/>
    </row>
    <row r="46" spans="1:2" x14ac:dyDescent="0.2">
      <c r="A46" s="169"/>
      <c r="B46" s="175"/>
    </row>
    <row r="47" spans="1:2" x14ac:dyDescent="0.2">
      <c r="A47" s="169"/>
      <c r="B47" s="175"/>
    </row>
    <row r="48" spans="1:2" x14ac:dyDescent="0.2">
      <c r="A48" s="169"/>
      <c r="B48" s="175"/>
    </row>
    <row r="49" spans="1:2" x14ac:dyDescent="0.2">
      <c r="A49" s="169"/>
      <c r="B49" s="175"/>
    </row>
    <row r="50" spans="1:2" x14ac:dyDescent="0.2">
      <c r="A50" s="169"/>
      <c r="B50" s="175"/>
    </row>
    <row r="51" spans="1:2" x14ac:dyDescent="0.2">
      <c r="A51" s="171"/>
      <c r="B51" s="176"/>
    </row>
  </sheetData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4"/>
  <sheetViews>
    <sheetView showGridLines="0" topLeftCell="B1" workbookViewId="0">
      <selection activeCell="D17" sqref="D17"/>
    </sheetView>
  </sheetViews>
  <sheetFormatPr defaultRowHeight="15" x14ac:dyDescent="0.2"/>
  <cols>
    <col min="1" max="1" width="14.5" style="92" hidden="1" customWidth="1"/>
    <col min="2" max="2" width="13.375" style="92" customWidth="1"/>
    <col min="3" max="3" width="14.75" style="92" customWidth="1"/>
    <col min="4" max="4" width="28.625" style="92" customWidth="1"/>
    <col min="5" max="5" width="44" style="92" customWidth="1"/>
    <col min="6" max="7" width="8.125" style="93" customWidth="1"/>
    <col min="8" max="8" width="9" style="93"/>
    <col min="9" max="9" width="12.5" style="93" customWidth="1"/>
    <col min="10" max="16384" width="9" style="92"/>
  </cols>
  <sheetData>
    <row r="1" spans="1:10" ht="15.75" thickBot="1" x14ac:dyDescent="0.25"/>
    <row r="2" spans="1:10" ht="29.25" customHeight="1" thickBot="1" x14ac:dyDescent="0.25">
      <c r="B2" s="320" t="s">
        <v>251</v>
      </c>
      <c r="C2" s="321"/>
      <c r="D2" s="321"/>
      <c r="E2" s="322"/>
    </row>
    <row r="3" spans="1:10" ht="18.75" customHeight="1" x14ac:dyDescent="0.2">
      <c r="A3" s="94" t="s">
        <v>252</v>
      </c>
      <c r="B3" s="95" t="s">
        <v>253</v>
      </c>
      <c r="C3" s="96" t="s">
        <v>254</v>
      </c>
      <c r="D3" s="96" t="s">
        <v>255</v>
      </c>
      <c r="E3" s="97" t="s">
        <v>256</v>
      </c>
      <c r="F3" s="93" t="s">
        <v>257</v>
      </c>
      <c r="H3" s="93" t="s">
        <v>258</v>
      </c>
    </row>
    <row r="4" spans="1:10" ht="21.75" customHeight="1" x14ac:dyDescent="0.2">
      <c r="A4" s="98"/>
      <c r="B4" s="99" t="s">
        <v>259</v>
      </c>
      <c r="C4" s="100" t="s">
        <v>260</v>
      </c>
      <c r="D4" s="101" t="s">
        <v>261</v>
      </c>
      <c r="E4" s="102" t="s">
        <v>262</v>
      </c>
      <c r="F4" s="14" t="s">
        <v>263</v>
      </c>
      <c r="G4" s="14"/>
      <c r="H4" s="103" t="s">
        <v>264</v>
      </c>
      <c r="I4" s="104" t="s">
        <v>265</v>
      </c>
      <c r="J4" s="11"/>
    </row>
    <row r="5" spans="1:10" ht="21.75" customHeight="1" x14ac:dyDescent="0.2">
      <c r="A5" s="98"/>
      <c r="B5" s="105" t="s">
        <v>266</v>
      </c>
      <c r="C5" s="106" t="s">
        <v>267</v>
      </c>
      <c r="D5" s="107" t="s">
        <v>268</v>
      </c>
      <c r="E5" s="108" t="s">
        <v>262</v>
      </c>
      <c r="F5" s="14" t="s">
        <v>263</v>
      </c>
      <c r="G5" s="14"/>
      <c r="H5" s="103" t="s">
        <v>264</v>
      </c>
      <c r="I5" s="104" t="s">
        <v>269</v>
      </c>
      <c r="J5" s="11"/>
    </row>
    <row r="6" spans="1:10" ht="21.75" customHeight="1" x14ac:dyDescent="0.2">
      <c r="A6" s="98" t="s">
        <v>270</v>
      </c>
      <c r="B6" s="105" t="s">
        <v>266</v>
      </c>
      <c r="C6" s="106" t="s">
        <v>271</v>
      </c>
      <c r="D6" s="107" t="s">
        <v>272</v>
      </c>
      <c r="E6" s="108" t="s">
        <v>273</v>
      </c>
      <c r="F6" s="14" t="s">
        <v>274</v>
      </c>
      <c r="G6" s="14" t="s">
        <v>275</v>
      </c>
      <c r="H6" s="103" t="s">
        <v>264</v>
      </c>
      <c r="I6" s="14" t="s">
        <v>276</v>
      </c>
      <c r="J6" s="11"/>
    </row>
    <row r="7" spans="1:10" ht="21.75" customHeight="1" x14ac:dyDescent="0.2">
      <c r="A7" s="98" t="s">
        <v>277</v>
      </c>
      <c r="B7" s="105" t="s">
        <v>266</v>
      </c>
      <c r="C7" s="106" t="s">
        <v>278</v>
      </c>
      <c r="D7" s="107" t="s">
        <v>279</v>
      </c>
      <c r="E7" s="108" t="s">
        <v>280</v>
      </c>
      <c r="F7" s="14" t="s">
        <v>274</v>
      </c>
      <c r="G7" s="14"/>
      <c r="H7" s="103" t="s">
        <v>264</v>
      </c>
      <c r="I7" s="14" t="s">
        <v>276</v>
      </c>
      <c r="J7" s="11"/>
    </row>
    <row r="8" spans="1:10" ht="21.75" customHeight="1" x14ac:dyDescent="0.2">
      <c r="A8" s="98" t="s">
        <v>281</v>
      </c>
      <c r="B8" s="105" t="s">
        <v>266</v>
      </c>
      <c r="C8" s="106" t="s">
        <v>282</v>
      </c>
      <c r="D8" s="107" t="s">
        <v>283</v>
      </c>
      <c r="E8" s="108" t="s">
        <v>284</v>
      </c>
      <c r="F8" s="14" t="s">
        <v>274</v>
      </c>
      <c r="G8" s="14"/>
      <c r="H8" s="103" t="s">
        <v>264</v>
      </c>
      <c r="I8" s="14" t="s">
        <v>276</v>
      </c>
      <c r="J8" s="11"/>
    </row>
    <row r="9" spans="1:10" ht="21.75" customHeight="1" x14ac:dyDescent="0.2">
      <c r="A9" s="109"/>
      <c r="B9" s="110" t="s">
        <v>285</v>
      </c>
      <c r="C9" s="111" t="s">
        <v>286</v>
      </c>
      <c r="D9" s="111" t="s">
        <v>287</v>
      </c>
      <c r="E9" s="112" t="s">
        <v>288</v>
      </c>
      <c r="F9" s="14" t="s">
        <v>274</v>
      </c>
      <c r="G9" s="14"/>
      <c r="H9" s="103" t="s">
        <v>264</v>
      </c>
      <c r="I9" s="104" t="s">
        <v>269</v>
      </c>
      <c r="J9" s="11"/>
    </row>
    <row r="10" spans="1:10" ht="21.75" customHeight="1" x14ac:dyDescent="0.2">
      <c r="A10" s="109"/>
      <c r="B10" s="110" t="s">
        <v>289</v>
      </c>
      <c r="C10" s="111" t="s">
        <v>290</v>
      </c>
      <c r="D10" s="111" t="s">
        <v>291</v>
      </c>
      <c r="E10" s="112" t="s">
        <v>292</v>
      </c>
      <c r="F10" s="14" t="s">
        <v>274</v>
      </c>
      <c r="G10" s="14"/>
      <c r="H10" s="103" t="s">
        <v>264</v>
      </c>
      <c r="I10" s="104" t="s">
        <v>269</v>
      </c>
      <c r="J10" s="11"/>
    </row>
    <row r="11" spans="1:10" ht="21.75" customHeight="1" x14ac:dyDescent="0.2">
      <c r="A11" s="109"/>
      <c r="B11" s="110" t="s">
        <v>289</v>
      </c>
      <c r="C11" s="111" t="s">
        <v>293</v>
      </c>
      <c r="D11" s="111" t="s">
        <v>294</v>
      </c>
      <c r="E11" s="112" t="s">
        <v>295</v>
      </c>
      <c r="F11" s="14" t="s">
        <v>274</v>
      </c>
      <c r="G11" s="14"/>
      <c r="H11" s="103" t="s">
        <v>264</v>
      </c>
      <c r="I11" s="14" t="s">
        <v>276</v>
      </c>
      <c r="J11" s="11"/>
    </row>
    <row r="12" spans="1:10" ht="21.75" customHeight="1" x14ac:dyDescent="0.2">
      <c r="A12" s="109" t="s">
        <v>281</v>
      </c>
      <c r="B12" s="110" t="s">
        <v>289</v>
      </c>
      <c r="C12" s="111" t="s">
        <v>271</v>
      </c>
      <c r="D12" s="111" t="s">
        <v>296</v>
      </c>
      <c r="E12" s="112" t="s">
        <v>297</v>
      </c>
      <c r="F12" s="14" t="s">
        <v>274</v>
      </c>
      <c r="G12" s="14"/>
      <c r="H12" s="113" t="s">
        <v>298</v>
      </c>
      <c r="I12" s="14" t="s">
        <v>299</v>
      </c>
      <c r="J12" s="11"/>
    </row>
    <row r="13" spans="1:10" ht="21.75" customHeight="1" thickBot="1" x14ac:dyDescent="0.25">
      <c r="A13" s="109"/>
      <c r="B13" s="114" t="s">
        <v>289</v>
      </c>
      <c r="C13" s="115" t="s">
        <v>278</v>
      </c>
      <c r="D13" s="115" t="s">
        <v>300</v>
      </c>
      <c r="E13" s="116" t="s">
        <v>301</v>
      </c>
      <c r="F13" s="14" t="s">
        <v>274</v>
      </c>
      <c r="G13" s="14"/>
      <c r="H13" s="103" t="s">
        <v>264</v>
      </c>
      <c r="I13" s="104" t="s">
        <v>269</v>
      </c>
      <c r="J13" s="11"/>
    </row>
    <row r="14" spans="1:10" x14ac:dyDescent="0.2">
      <c r="B14" s="11"/>
      <c r="C14" s="11"/>
      <c r="D14" s="11"/>
      <c r="E14" s="11"/>
      <c r="F14" s="14"/>
      <c r="G14" s="14"/>
      <c r="H14" s="14"/>
      <c r="I14" s="14"/>
      <c r="J14" s="11"/>
    </row>
  </sheetData>
  <mergeCells count="1">
    <mergeCell ref="B2:E2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showGridLines="0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3" sqref="F13"/>
    </sheetView>
  </sheetViews>
  <sheetFormatPr defaultRowHeight="16.5" x14ac:dyDescent="0.2"/>
  <cols>
    <col min="1" max="1" width="3" style="59" customWidth="1"/>
    <col min="2" max="2" width="15.75" style="117" customWidth="1"/>
    <col min="3" max="3" width="21.625" style="128" customWidth="1"/>
    <col min="4" max="4" width="19.75" style="59" customWidth="1"/>
    <col min="5" max="5" width="18.5" style="59" customWidth="1"/>
    <col min="6" max="6" width="66.625" style="59" customWidth="1"/>
    <col min="7" max="7" width="33.125" style="59" customWidth="1"/>
    <col min="8" max="16384" width="9" style="59"/>
  </cols>
  <sheetData>
    <row r="1" spans="2:7" ht="31.5" customHeight="1" thickBot="1" x14ac:dyDescent="0.25">
      <c r="B1" s="56" t="s">
        <v>83</v>
      </c>
      <c r="C1" s="57"/>
      <c r="D1" s="58"/>
      <c r="E1" s="58"/>
      <c r="F1" s="57"/>
      <c r="G1" s="57"/>
    </row>
    <row r="2" spans="2:7" ht="33.75" customHeight="1" x14ac:dyDescent="0.2">
      <c r="B2" s="60" t="s">
        <v>84</v>
      </c>
      <c r="C2" s="61" t="s">
        <v>85</v>
      </c>
      <c r="D2" s="61" t="s">
        <v>86</v>
      </c>
      <c r="E2" s="61" t="s">
        <v>75</v>
      </c>
      <c r="F2" s="62" t="s">
        <v>88</v>
      </c>
      <c r="G2" s="63" t="s">
        <v>89</v>
      </c>
    </row>
    <row r="3" spans="2:7" ht="22.5" customHeight="1" x14ac:dyDescent="0.2">
      <c r="B3" s="305" t="s">
        <v>333</v>
      </c>
      <c r="C3" s="118" t="s">
        <v>145</v>
      </c>
      <c r="D3" s="86" t="s">
        <v>146</v>
      </c>
      <c r="E3" s="86" t="s">
        <v>147</v>
      </c>
      <c r="F3" s="87"/>
      <c r="G3" s="88" t="s">
        <v>148</v>
      </c>
    </row>
    <row r="4" spans="2:7" ht="22.5" customHeight="1" thickBot="1" x14ac:dyDescent="0.25">
      <c r="B4" s="306"/>
      <c r="C4" s="119" t="s">
        <v>149</v>
      </c>
      <c r="D4" s="89" t="s">
        <v>150</v>
      </c>
      <c r="E4" s="89" t="s">
        <v>151</v>
      </c>
      <c r="F4" s="90"/>
      <c r="G4" s="91" t="s">
        <v>152</v>
      </c>
    </row>
    <row r="5" spans="2:7" ht="22.5" customHeight="1" x14ac:dyDescent="0.2">
      <c r="B5" s="304" t="s">
        <v>240</v>
      </c>
      <c r="C5" s="129" t="s">
        <v>241</v>
      </c>
      <c r="D5" s="75" t="s">
        <v>146</v>
      </c>
      <c r="E5" s="64" t="s">
        <v>242</v>
      </c>
      <c r="F5" s="76" t="s">
        <v>243</v>
      </c>
      <c r="G5" s="66" t="s">
        <v>244</v>
      </c>
    </row>
    <row r="6" spans="2:7" ht="22.5" customHeight="1" x14ac:dyDescent="0.2">
      <c r="B6" s="305"/>
      <c r="C6" s="130" t="s">
        <v>245</v>
      </c>
      <c r="D6" s="67" t="s">
        <v>146</v>
      </c>
      <c r="E6" s="67" t="s">
        <v>246</v>
      </c>
      <c r="F6" s="68" t="s">
        <v>247</v>
      </c>
      <c r="G6" s="69" t="s">
        <v>248</v>
      </c>
    </row>
    <row r="7" spans="2:7" ht="22.5" customHeight="1" thickBot="1" x14ac:dyDescent="0.25">
      <c r="B7" s="306"/>
      <c r="C7" s="131" t="s">
        <v>249</v>
      </c>
      <c r="D7" s="72" t="s">
        <v>146</v>
      </c>
      <c r="E7" s="72" t="s">
        <v>242</v>
      </c>
      <c r="F7" s="73" t="s">
        <v>250</v>
      </c>
      <c r="G7" s="74" t="s">
        <v>248</v>
      </c>
    </row>
    <row r="8" spans="2:7" ht="22.5" customHeight="1" x14ac:dyDescent="0.2"/>
    <row r="9" spans="2:7" ht="22.5" customHeight="1" x14ac:dyDescent="0.2"/>
    <row r="10" spans="2:7" ht="22.5" customHeight="1" x14ac:dyDescent="0.2"/>
    <row r="11" spans="2:7" ht="22.5" customHeight="1" x14ac:dyDescent="0.2"/>
    <row r="12" spans="2:7" ht="22.5" customHeight="1" x14ac:dyDescent="0.2"/>
    <row r="13" spans="2:7" ht="22.5" customHeight="1" x14ac:dyDescent="0.2"/>
    <row r="14" spans="2:7" ht="22.5" customHeight="1" x14ac:dyDescent="0.2"/>
    <row r="15" spans="2:7" ht="22.5" customHeight="1" x14ac:dyDescent="0.2"/>
    <row r="16" spans="2:7" ht="22.5" customHeight="1" x14ac:dyDescent="0.2"/>
    <row r="17" spans="3:7" ht="22.5" customHeight="1" x14ac:dyDescent="0.2"/>
    <row r="18" spans="3:7" ht="22.5" customHeight="1" x14ac:dyDescent="0.2"/>
    <row r="19" spans="3:7" ht="22.5" customHeight="1" x14ac:dyDescent="0.2"/>
    <row r="20" spans="3:7" ht="22.5" customHeight="1" x14ac:dyDescent="0.2"/>
    <row r="21" spans="3:7" ht="22.5" customHeight="1" x14ac:dyDescent="0.2"/>
    <row r="22" spans="3:7" s="117" customFormat="1" ht="22.5" customHeight="1" x14ac:dyDescent="0.2">
      <c r="C22" s="128"/>
      <c r="D22" s="59"/>
      <c r="E22" s="59"/>
      <c r="F22" s="59"/>
      <c r="G22" s="59"/>
    </row>
    <row r="23" spans="3:7" s="117" customFormat="1" ht="22.5" customHeight="1" x14ac:dyDescent="0.2">
      <c r="C23" s="128"/>
      <c r="D23" s="59"/>
      <c r="E23" s="59"/>
      <c r="F23" s="59"/>
      <c r="G23" s="59"/>
    </row>
    <row r="24" spans="3:7" s="117" customFormat="1" ht="22.5" customHeight="1" x14ac:dyDescent="0.2">
      <c r="C24" s="128"/>
      <c r="D24" s="59"/>
      <c r="E24" s="59"/>
      <c r="F24" s="59"/>
      <c r="G24" s="59"/>
    </row>
    <row r="25" spans="3:7" s="117" customFormat="1" ht="22.5" customHeight="1" x14ac:dyDescent="0.2">
      <c r="C25" s="128"/>
      <c r="D25" s="59"/>
      <c r="E25" s="59"/>
      <c r="F25" s="59"/>
      <c r="G25" s="59"/>
    </row>
    <row r="26" spans="3:7" s="117" customFormat="1" ht="22.5" customHeight="1" x14ac:dyDescent="0.2">
      <c r="C26" s="128"/>
      <c r="D26" s="59"/>
      <c r="E26" s="59"/>
      <c r="F26" s="59"/>
      <c r="G26" s="59"/>
    </row>
    <row r="27" spans="3:7" s="117" customFormat="1" ht="22.5" customHeight="1" x14ac:dyDescent="0.2">
      <c r="C27" s="128"/>
      <c r="D27" s="59"/>
      <c r="E27" s="59"/>
      <c r="F27" s="59"/>
      <c r="G27" s="59"/>
    </row>
    <row r="28" spans="3:7" s="117" customFormat="1" ht="22.5" customHeight="1" x14ac:dyDescent="0.2">
      <c r="C28" s="128"/>
      <c r="D28" s="59"/>
      <c r="E28" s="59"/>
      <c r="F28" s="59"/>
      <c r="G28" s="59"/>
    </row>
    <row r="29" spans="3:7" s="117" customFormat="1" ht="22.5" customHeight="1" x14ac:dyDescent="0.2">
      <c r="C29" s="128"/>
      <c r="D29" s="59"/>
      <c r="E29" s="59"/>
      <c r="F29" s="59"/>
      <c r="G29" s="59"/>
    </row>
    <row r="30" spans="3:7" s="117" customFormat="1" ht="22.5" customHeight="1" x14ac:dyDescent="0.2">
      <c r="C30" s="128"/>
      <c r="D30" s="59"/>
      <c r="E30" s="59"/>
      <c r="F30" s="59"/>
      <c r="G30" s="59"/>
    </row>
    <row r="31" spans="3:7" s="117" customFormat="1" ht="22.5" customHeight="1" x14ac:dyDescent="0.2">
      <c r="C31" s="128"/>
      <c r="D31" s="59"/>
      <c r="E31" s="59"/>
      <c r="F31" s="59"/>
      <c r="G31" s="59"/>
    </row>
    <row r="32" spans="3:7" s="117" customFormat="1" ht="22.5" customHeight="1" x14ac:dyDescent="0.2">
      <c r="C32" s="128"/>
      <c r="D32" s="59"/>
      <c r="E32" s="59"/>
      <c r="F32" s="59"/>
      <c r="G32" s="59"/>
    </row>
    <row r="33" spans="3:7" s="117" customFormat="1" ht="22.5" customHeight="1" x14ac:dyDescent="0.2">
      <c r="C33" s="128"/>
      <c r="D33" s="59"/>
      <c r="E33" s="59"/>
      <c r="F33" s="59"/>
      <c r="G33" s="59"/>
    </row>
    <row r="34" spans="3:7" s="117" customFormat="1" ht="22.5" customHeight="1" x14ac:dyDescent="0.2">
      <c r="C34" s="128"/>
      <c r="D34" s="59"/>
      <c r="E34" s="59"/>
      <c r="F34" s="59"/>
      <c r="G34" s="59"/>
    </row>
    <row r="35" spans="3:7" s="117" customFormat="1" ht="22.5" customHeight="1" x14ac:dyDescent="0.2">
      <c r="C35" s="128"/>
      <c r="D35" s="59"/>
      <c r="E35" s="59"/>
      <c r="F35" s="59"/>
      <c r="G35" s="59"/>
    </row>
    <row r="36" spans="3:7" s="117" customFormat="1" ht="22.5" customHeight="1" x14ac:dyDescent="0.2">
      <c r="C36" s="128"/>
      <c r="D36" s="59"/>
      <c r="E36" s="59"/>
      <c r="F36" s="59"/>
      <c r="G36" s="59"/>
    </row>
    <row r="37" spans="3:7" s="117" customFormat="1" ht="22.5" customHeight="1" x14ac:dyDescent="0.2">
      <c r="C37" s="128"/>
      <c r="D37" s="59"/>
      <c r="E37" s="59"/>
      <c r="F37" s="59"/>
      <c r="G37" s="59"/>
    </row>
    <row r="38" spans="3:7" s="117" customFormat="1" ht="22.5" customHeight="1" x14ac:dyDescent="0.2">
      <c r="C38" s="128"/>
      <c r="D38" s="59"/>
      <c r="E38" s="59"/>
      <c r="F38" s="59"/>
      <c r="G38" s="59"/>
    </row>
    <row r="39" spans="3:7" s="117" customFormat="1" ht="22.5" customHeight="1" x14ac:dyDescent="0.2">
      <c r="C39" s="128"/>
      <c r="D39" s="59"/>
      <c r="E39" s="59"/>
      <c r="F39" s="59"/>
      <c r="G39" s="59"/>
    </row>
    <row r="40" spans="3:7" s="117" customFormat="1" ht="22.5" customHeight="1" x14ac:dyDescent="0.2">
      <c r="C40" s="128"/>
      <c r="D40" s="59"/>
      <c r="E40" s="59"/>
      <c r="F40" s="59"/>
      <c r="G40" s="59"/>
    </row>
    <row r="41" spans="3:7" s="117" customFormat="1" ht="22.5" customHeight="1" x14ac:dyDescent="0.2">
      <c r="C41" s="128"/>
      <c r="D41" s="59"/>
      <c r="E41" s="59"/>
      <c r="F41" s="59"/>
      <c r="G41" s="59"/>
    </row>
    <row r="42" spans="3:7" s="117" customFormat="1" ht="22.5" customHeight="1" x14ac:dyDescent="0.2">
      <c r="C42" s="128"/>
      <c r="D42" s="59"/>
      <c r="E42" s="59"/>
      <c r="F42" s="59"/>
      <c r="G42" s="59"/>
    </row>
    <row r="43" spans="3:7" s="117" customFormat="1" ht="22.5" customHeight="1" x14ac:dyDescent="0.2">
      <c r="C43" s="128"/>
      <c r="D43" s="59"/>
      <c r="E43" s="59"/>
      <c r="F43" s="59"/>
      <c r="G43" s="59"/>
    </row>
    <row r="44" spans="3:7" s="117" customFormat="1" ht="22.5" customHeight="1" x14ac:dyDescent="0.2">
      <c r="C44" s="128"/>
      <c r="D44" s="59"/>
      <c r="E44" s="59"/>
      <c r="F44" s="59"/>
      <c r="G44" s="59"/>
    </row>
    <row r="45" spans="3:7" s="117" customFormat="1" ht="22.5" customHeight="1" x14ac:dyDescent="0.2">
      <c r="C45" s="128"/>
      <c r="D45" s="59"/>
      <c r="E45" s="59"/>
      <c r="F45" s="59"/>
      <c r="G45" s="59"/>
    </row>
    <row r="46" spans="3:7" s="117" customFormat="1" ht="22.5" customHeight="1" x14ac:dyDescent="0.2">
      <c r="C46" s="128"/>
      <c r="D46" s="59"/>
      <c r="E46" s="59"/>
      <c r="F46" s="59"/>
      <c r="G46" s="59"/>
    </row>
    <row r="47" spans="3:7" s="117" customFormat="1" ht="22.5" customHeight="1" x14ac:dyDescent="0.2">
      <c r="C47" s="128"/>
      <c r="D47" s="59"/>
      <c r="E47" s="59"/>
      <c r="F47" s="59"/>
      <c r="G47" s="59"/>
    </row>
    <row r="48" spans="3:7" s="117" customFormat="1" ht="22.5" customHeight="1" x14ac:dyDescent="0.2">
      <c r="C48" s="128"/>
      <c r="D48" s="59"/>
      <c r="E48" s="59"/>
      <c r="F48" s="59"/>
      <c r="G48" s="59"/>
    </row>
    <row r="49" spans="3:7" s="117" customFormat="1" ht="22.5" customHeight="1" x14ac:dyDescent="0.2">
      <c r="C49" s="128"/>
      <c r="D49" s="59"/>
      <c r="E49" s="59"/>
      <c r="F49" s="59"/>
      <c r="G49" s="59"/>
    </row>
    <row r="50" spans="3:7" s="117" customFormat="1" ht="22.5" customHeight="1" x14ac:dyDescent="0.2">
      <c r="C50" s="128"/>
      <c r="D50" s="59"/>
      <c r="E50" s="59"/>
      <c r="F50" s="59"/>
      <c r="G50" s="59"/>
    </row>
    <row r="51" spans="3:7" s="117" customFormat="1" ht="22.5" customHeight="1" x14ac:dyDescent="0.2">
      <c r="C51" s="128"/>
      <c r="D51" s="59"/>
      <c r="E51" s="59"/>
      <c r="F51" s="59"/>
      <c r="G51" s="59"/>
    </row>
    <row r="52" spans="3:7" s="117" customFormat="1" ht="22.5" customHeight="1" x14ac:dyDescent="0.2">
      <c r="C52" s="128"/>
      <c r="D52" s="59"/>
      <c r="E52" s="59"/>
      <c r="F52" s="59"/>
      <c r="G52" s="59"/>
    </row>
    <row r="53" spans="3:7" s="117" customFormat="1" ht="22.5" customHeight="1" x14ac:dyDescent="0.2">
      <c r="C53" s="128"/>
      <c r="D53" s="59"/>
      <c r="E53" s="59"/>
      <c r="F53" s="59"/>
      <c r="G53" s="59"/>
    </row>
    <row r="54" spans="3:7" s="117" customFormat="1" ht="22.5" customHeight="1" x14ac:dyDescent="0.2">
      <c r="C54" s="128"/>
      <c r="D54" s="59"/>
      <c r="E54" s="59"/>
      <c r="F54" s="59"/>
      <c r="G54" s="59"/>
    </row>
    <row r="55" spans="3:7" s="117" customFormat="1" ht="22.5" customHeight="1" x14ac:dyDescent="0.2">
      <c r="C55" s="128"/>
      <c r="D55" s="59"/>
      <c r="E55" s="59"/>
      <c r="F55" s="59"/>
      <c r="G55" s="59"/>
    </row>
    <row r="56" spans="3:7" s="117" customFormat="1" ht="22.5" customHeight="1" x14ac:dyDescent="0.2">
      <c r="C56" s="128"/>
      <c r="D56" s="59"/>
      <c r="E56" s="59"/>
      <c r="F56" s="59"/>
      <c r="G56" s="59"/>
    </row>
  </sheetData>
  <autoFilter ref="B2:G2"/>
  <mergeCells count="2">
    <mergeCell ref="B5:B7"/>
    <mergeCell ref="B3:B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2"/>
  <sheetViews>
    <sheetView showGridLines="0" zoomScaleNormal="100" workbookViewId="0">
      <pane ySplit="3" topLeftCell="A7" activePane="bottomLeft" state="frozen"/>
      <selection pane="bottomLeft" activeCell="H10" sqref="H10"/>
    </sheetView>
  </sheetViews>
  <sheetFormatPr defaultColWidth="13" defaultRowHeight="19.5" customHeight="1" x14ac:dyDescent="0.2"/>
  <cols>
    <col min="1" max="1" width="6.875" style="11" customWidth="1"/>
    <col min="2" max="2" width="17.5" style="11" customWidth="1"/>
    <col min="3" max="4" width="22" style="11" customWidth="1"/>
    <col min="5" max="5" width="28.625" style="11" customWidth="1"/>
    <col min="6" max="6" width="26" style="11" customWidth="1"/>
    <col min="7" max="16384" width="13" style="11"/>
  </cols>
  <sheetData>
    <row r="1" spans="1:7" ht="9" customHeight="1" x14ac:dyDescent="0.2"/>
    <row r="2" spans="1:7" ht="27.75" customHeight="1" thickBot="1" x14ac:dyDescent="0.25">
      <c r="B2" s="12" t="s">
        <v>31</v>
      </c>
    </row>
    <row r="3" spans="1:7" ht="19.5" customHeight="1" thickBot="1" x14ac:dyDescent="0.25">
      <c r="B3" s="132" t="s">
        <v>28</v>
      </c>
      <c r="C3" s="133" t="s">
        <v>32</v>
      </c>
      <c r="D3" s="133" t="s">
        <v>33</v>
      </c>
      <c r="E3" s="133" t="s">
        <v>34</v>
      </c>
      <c r="F3" s="134" t="s">
        <v>35</v>
      </c>
    </row>
    <row r="4" spans="1:7" ht="72.75" customHeight="1" x14ac:dyDescent="0.2">
      <c r="B4" s="328" t="s">
        <v>36</v>
      </c>
      <c r="C4" s="331" t="s">
        <v>305</v>
      </c>
      <c r="D4" s="331" t="s">
        <v>306</v>
      </c>
      <c r="E4" s="135" t="s">
        <v>307</v>
      </c>
      <c r="F4" s="334" t="s">
        <v>308</v>
      </c>
    </row>
    <row r="5" spans="1:7" ht="35.25" customHeight="1" x14ac:dyDescent="0.2">
      <c r="B5" s="329"/>
      <c r="C5" s="332"/>
      <c r="D5" s="332"/>
      <c r="E5" s="136" t="s">
        <v>309</v>
      </c>
      <c r="F5" s="335"/>
    </row>
    <row r="6" spans="1:7" ht="19.5" customHeight="1" thickBot="1" x14ac:dyDescent="0.25">
      <c r="B6" s="330"/>
      <c r="C6" s="333"/>
      <c r="D6" s="333"/>
      <c r="E6" s="137" t="s">
        <v>310</v>
      </c>
      <c r="F6" s="336"/>
    </row>
    <row r="7" spans="1:7" ht="45.75" customHeight="1" x14ac:dyDescent="0.2">
      <c r="B7" s="328" t="s">
        <v>311</v>
      </c>
      <c r="C7" s="138" t="s">
        <v>312</v>
      </c>
      <c r="D7" s="138" t="s">
        <v>313</v>
      </c>
      <c r="E7" s="138" t="s">
        <v>314</v>
      </c>
      <c r="F7" s="139" t="s">
        <v>315</v>
      </c>
    </row>
    <row r="8" spans="1:7" ht="27" customHeight="1" thickBot="1" x14ac:dyDescent="0.25">
      <c r="B8" s="337"/>
      <c r="C8" s="338" t="s">
        <v>316</v>
      </c>
      <c r="D8" s="339"/>
      <c r="E8" s="339"/>
      <c r="F8" s="340"/>
    </row>
    <row r="9" spans="1:7" ht="54" customHeight="1" thickBot="1" x14ac:dyDescent="0.25">
      <c r="A9" s="13"/>
      <c r="B9" s="140" t="s">
        <v>317</v>
      </c>
      <c r="C9" s="141" t="s">
        <v>318</v>
      </c>
      <c r="D9" s="141" t="s">
        <v>319</v>
      </c>
      <c r="E9" s="141" t="s">
        <v>320</v>
      </c>
      <c r="F9" s="142" t="s">
        <v>321</v>
      </c>
      <c r="G9" s="14"/>
    </row>
    <row r="10" spans="1:7" ht="49.5" customHeight="1" thickBot="1" x14ac:dyDescent="0.25">
      <c r="B10" s="143" t="s">
        <v>322</v>
      </c>
      <c r="C10" s="144" t="s">
        <v>323</v>
      </c>
      <c r="D10" s="144" t="s">
        <v>324</v>
      </c>
      <c r="E10" s="144" t="s">
        <v>325</v>
      </c>
      <c r="F10" s="145" t="s">
        <v>326</v>
      </c>
    </row>
    <row r="11" spans="1:7" ht="57.75" customHeight="1" x14ac:dyDescent="0.2">
      <c r="B11" s="323" t="s">
        <v>327</v>
      </c>
      <c r="C11" s="146" t="s">
        <v>328</v>
      </c>
      <c r="D11" s="146" t="s">
        <v>329</v>
      </c>
      <c r="E11" s="146" t="s">
        <v>330</v>
      </c>
      <c r="F11" s="147" t="s">
        <v>331</v>
      </c>
    </row>
    <row r="12" spans="1:7" ht="102" customHeight="1" thickBot="1" x14ac:dyDescent="0.25">
      <c r="B12" s="324"/>
      <c r="C12" s="325" t="s">
        <v>332</v>
      </c>
      <c r="D12" s="326"/>
      <c r="E12" s="326"/>
      <c r="F12" s="327"/>
    </row>
  </sheetData>
  <mergeCells count="8">
    <mergeCell ref="B11:B12"/>
    <mergeCell ref="C12:F12"/>
    <mergeCell ref="B4:B6"/>
    <mergeCell ref="C4:C6"/>
    <mergeCell ref="D4:D6"/>
    <mergeCell ref="F4:F6"/>
    <mergeCell ref="B7:B8"/>
    <mergeCell ref="C8:F8"/>
  </mergeCells>
  <phoneticPr fontId="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workbookViewId="0">
      <selection activeCell="G17" sqref="G17"/>
    </sheetView>
  </sheetViews>
  <sheetFormatPr defaultRowHeight="14.25" x14ac:dyDescent="0.2"/>
  <cols>
    <col min="1" max="1" width="12.375" customWidth="1"/>
    <col min="2" max="2" width="12.5" customWidth="1"/>
    <col min="3" max="3" width="14.875" customWidth="1"/>
    <col min="4" max="4" width="13.75" customWidth="1"/>
    <col min="5" max="9" width="11.125" customWidth="1"/>
    <col min="12" max="12" width="10.25" customWidth="1"/>
  </cols>
  <sheetData>
    <row r="1" spans="1:12" x14ac:dyDescent="0.2">
      <c r="A1" s="156" t="s">
        <v>334</v>
      </c>
      <c r="B1" s="157" t="s">
        <v>335</v>
      </c>
      <c r="C1" s="157" t="s">
        <v>336</v>
      </c>
      <c r="D1" s="157" t="s">
        <v>337</v>
      </c>
      <c r="E1" s="157" t="s">
        <v>338</v>
      </c>
      <c r="F1" s="157" t="s">
        <v>339</v>
      </c>
      <c r="G1" s="157" t="s">
        <v>340</v>
      </c>
      <c r="H1" s="157" t="s">
        <v>341</v>
      </c>
      <c r="I1" s="157" t="s">
        <v>342</v>
      </c>
      <c r="J1" s="157" t="s">
        <v>343</v>
      </c>
      <c r="K1" s="157" t="s">
        <v>344</v>
      </c>
      <c r="L1" s="158" t="s">
        <v>345</v>
      </c>
    </row>
    <row r="2" spans="1:12" x14ac:dyDescent="0.2">
      <c r="A2" s="148" t="s">
        <v>346</v>
      </c>
      <c r="B2" s="149" t="s">
        <v>347</v>
      </c>
      <c r="C2" s="149"/>
      <c r="D2" s="149" t="s">
        <v>348</v>
      </c>
      <c r="E2" s="150">
        <v>44134</v>
      </c>
      <c r="F2" s="150">
        <v>44165</v>
      </c>
      <c r="G2" s="149"/>
      <c r="H2" s="149"/>
      <c r="I2" s="149"/>
      <c r="J2" s="149" t="s">
        <v>352</v>
      </c>
      <c r="K2" s="149" t="s">
        <v>354</v>
      </c>
      <c r="L2" s="151" t="s">
        <v>353</v>
      </c>
    </row>
    <row r="3" spans="1:12" x14ac:dyDescent="0.2">
      <c r="A3" s="148" t="s">
        <v>349</v>
      </c>
      <c r="B3" s="149" t="s">
        <v>350</v>
      </c>
      <c r="C3" s="149"/>
      <c r="D3" s="149" t="s">
        <v>348</v>
      </c>
      <c r="E3" s="150">
        <v>44150</v>
      </c>
      <c r="F3" s="150">
        <v>44180</v>
      </c>
      <c r="G3" s="149"/>
      <c r="H3" s="149"/>
      <c r="I3" s="149"/>
      <c r="J3" s="149" t="s">
        <v>351</v>
      </c>
      <c r="K3" s="149" t="s">
        <v>354</v>
      </c>
      <c r="L3" s="151" t="s">
        <v>353</v>
      </c>
    </row>
    <row r="4" spans="1:12" x14ac:dyDescent="0.2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1:12" x14ac:dyDescent="0.2">
      <c r="A5" s="148">
        <v>3.2</v>
      </c>
      <c r="B5" s="149" t="s">
        <v>355</v>
      </c>
      <c r="C5" s="149"/>
      <c r="D5" s="149" t="s">
        <v>359</v>
      </c>
      <c r="E5" s="150">
        <v>44012</v>
      </c>
      <c r="F5" s="150">
        <v>44180</v>
      </c>
      <c r="G5" s="149"/>
      <c r="H5" s="149"/>
      <c r="I5" s="149"/>
      <c r="J5" s="149" t="s">
        <v>351</v>
      </c>
      <c r="K5" s="149" t="s">
        <v>354</v>
      </c>
      <c r="L5" s="151" t="s">
        <v>353</v>
      </c>
    </row>
    <row r="6" spans="1:12" x14ac:dyDescent="0.2">
      <c r="A6" s="148">
        <v>3.3</v>
      </c>
      <c r="B6" s="149" t="s">
        <v>356</v>
      </c>
      <c r="C6" s="149"/>
      <c r="D6" s="149" t="s">
        <v>360</v>
      </c>
      <c r="E6" s="150">
        <v>44181</v>
      </c>
      <c r="F6" s="150">
        <v>44182</v>
      </c>
      <c r="G6" s="149"/>
      <c r="H6" s="149"/>
      <c r="I6" s="149"/>
      <c r="J6" s="149" t="s">
        <v>351</v>
      </c>
      <c r="K6" s="149" t="s">
        <v>354</v>
      </c>
      <c r="L6" s="151" t="s">
        <v>353</v>
      </c>
    </row>
    <row r="7" spans="1:12" x14ac:dyDescent="0.2">
      <c r="A7" s="148">
        <v>3.4</v>
      </c>
      <c r="B7" s="149" t="s">
        <v>357</v>
      </c>
      <c r="C7" s="149"/>
      <c r="D7" s="149" t="s">
        <v>361</v>
      </c>
      <c r="E7" s="150">
        <v>44183</v>
      </c>
      <c r="F7" s="150">
        <v>44184</v>
      </c>
      <c r="G7" s="149"/>
      <c r="H7" s="149"/>
      <c r="I7" s="149"/>
      <c r="J7" s="149" t="s">
        <v>354</v>
      </c>
      <c r="K7" s="149" t="s">
        <v>351</v>
      </c>
      <c r="L7" s="151" t="s">
        <v>353</v>
      </c>
    </row>
    <row r="8" spans="1:12" x14ac:dyDescent="0.2">
      <c r="A8" s="148">
        <v>3.6</v>
      </c>
      <c r="B8" s="149" t="s">
        <v>358</v>
      </c>
      <c r="C8" s="149"/>
      <c r="D8" s="149" t="s">
        <v>362</v>
      </c>
      <c r="E8" s="150">
        <v>44042</v>
      </c>
      <c r="F8" s="150">
        <v>44185</v>
      </c>
      <c r="G8" s="149"/>
      <c r="H8" s="149"/>
      <c r="I8" s="149"/>
      <c r="J8" s="149" t="s">
        <v>354</v>
      </c>
      <c r="K8" s="149" t="s">
        <v>351</v>
      </c>
      <c r="L8" s="151" t="s">
        <v>353</v>
      </c>
    </row>
    <row r="9" spans="1:12" x14ac:dyDescent="0.2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</row>
    <row r="10" spans="1:12" x14ac:dyDescent="0.2">
      <c r="A10" s="148">
        <v>4</v>
      </c>
      <c r="B10" s="149" t="s">
        <v>363</v>
      </c>
      <c r="C10" s="149"/>
      <c r="D10" s="149"/>
      <c r="E10" s="150">
        <v>44186</v>
      </c>
      <c r="F10" s="150">
        <v>44193</v>
      </c>
      <c r="G10" s="149"/>
      <c r="H10" s="149"/>
      <c r="I10" s="149"/>
      <c r="J10" s="149"/>
      <c r="K10" s="149"/>
      <c r="L10" s="151"/>
    </row>
    <row r="11" spans="1:12" x14ac:dyDescent="0.2">
      <c r="A11" s="148">
        <v>4.0999999999999996</v>
      </c>
      <c r="B11" s="149" t="s">
        <v>364</v>
      </c>
      <c r="C11" s="149"/>
      <c r="D11" s="149"/>
      <c r="E11" s="150">
        <v>44186</v>
      </c>
      <c r="F11" s="150">
        <v>44188</v>
      </c>
      <c r="G11" s="149"/>
      <c r="H11" s="149"/>
      <c r="I11" s="149"/>
      <c r="J11" s="149" t="s">
        <v>371</v>
      </c>
      <c r="K11" s="149" t="s">
        <v>372</v>
      </c>
      <c r="L11" s="151" t="s">
        <v>353</v>
      </c>
    </row>
    <row r="12" spans="1:12" x14ac:dyDescent="0.2">
      <c r="A12" s="148">
        <v>4.2</v>
      </c>
      <c r="B12" s="149" t="s">
        <v>365</v>
      </c>
      <c r="C12" s="149"/>
      <c r="D12" s="149"/>
      <c r="E12" s="150">
        <v>44188</v>
      </c>
      <c r="F12" s="150">
        <v>44193</v>
      </c>
      <c r="G12" s="149"/>
      <c r="H12" s="149"/>
      <c r="I12" s="149"/>
      <c r="J12" s="149" t="s">
        <v>371</v>
      </c>
      <c r="K12" s="149" t="s">
        <v>372</v>
      </c>
      <c r="L12" s="151" t="s">
        <v>353</v>
      </c>
    </row>
    <row r="13" spans="1:12" x14ac:dyDescent="0.2">
      <c r="A13" s="148">
        <v>4.3</v>
      </c>
      <c r="B13" s="149" t="s">
        <v>366</v>
      </c>
      <c r="C13" s="149" t="s">
        <v>367</v>
      </c>
      <c r="D13" s="149"/>
      <c r="E13" s="150">
        <v>44193</v>
      </c>
      <c r="F13" s="150">
        <v>44193</v>
      </c>
      <c r="G13" s="149"/>
      <c r="H13" s="149"/>
      <c r="I13" s="149"/>
      <c r="J13" s="149" t="s">
        <v>351</v>
      </c>
      <c r="K13" s="149" t="s">
        <v>354</v>
      </c>
      <c r="L13" s="151" t="s">
        <v>353</v>
      </c>
    </row>
    <row r="14" spans="1:12" x14ac:dyDescent="0.2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</row>
    <row r="15" spans="1:12" x14ac:dyDescent="0.2">
      <c r="A15" s="148">
        <v>5</v>
      </c>
      <c r="B15" s="149" t="s">
        <v>368</v>
      </c>
      <c r="C15" s="149"/>
      <c r="D15" s="149"/>
      <c r="E15" s="150">
        <v>44194</v>
      </c>
      <c r="F15" s="150">
        <v>44196</v>
      </c>
      <c r="G15" s="149"/>
      <c r="H15" s="149"/>
      <c r="I15" s="149"/>
      <c r="J15" s="149"/>
      <c r="K15" s="149"/>
      <c r="L15" s="151" t="s">
        <v>353</v>
      </c>
    </row>
    <row r="16" spans="1:12" x14ac:dyDescent="0.2">
      <c r="A16" s="148">
        <v>5.0999999999999996</v>
      </c>
      <c r="B16" s="149" t="s">
        <v>369</v>
      </c>
      <c r="C16" s="149"/>
      <c r="D16" s="149"/>
      <c r="E16" s="150">
        <v>44194</v>
      </c>
      <c r="F16" s="150">
        <v>44195</v>
      </c>
      <c r="G16" s="149"/>
      <c r="H16" s="149"/>
      <c r="I16" s="149"/>
      <c r="J16" s="149" t="s">
        <v>371</v>
      </c>
      <c r="K16" s="149" t="s">
        <v>372</v>
      </c>
      <c r="L16" s="151" t="s">
        <v>353</v>
      </c>
    </row>
    <row r="17" spans="1:12" x14ac:dyDescent="0.2">
      <c r="A17" s="152">
        <v>5.2</v>
      </c>
      <c r="B17" s="153" t="s">
        <v>370</v>
      </c>
      <c r="C17" s="153"/>
      <c r="D17" s="153"/>
      <c r="E17" s="154">
        <v>44195</v>
      </c>
      <c r="F17" s="154">
        <v>44196</v>
      </c>
      <c r="G17" s="153"/>
      <c r="H17" s="153"/>
      <c r="I17" s="153"/>
      <c r="J17" s="153" t="s">
        <v>371</v>
      </c>
      <c r="K17" s="153" t="s">
        <v>372</v>
      </c>
      <c r="L17" s="155" t="s">
        <v>353</v>
      </c>
    </row>
    <row r="21" spans="1:12" x14ac:dyDescent="0.2">
      <c r="D21" s="303"/>
    </row>
  </sheetData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34"/>
  <sheetViews>
    <sheetView showGridLines="0" workbookViewId="0">
      <pane xSplit="1" ySplit="3" topLeftCell="B4" activePane="bottomRight" state="frozen"/>
      <selection activeCell="F12" sqref="F12"/>
      <selection pane="topRight" activeCell="F12" sqref="F12"/>
      <selection pane="bottomLeft" activeCell="F12" sqref="F12"/>
      <selection pane="bottomRight" activeCell="F12" sqref="F12"/>
    </sheetView>
  </sheetViews>
  <sheetFormatPr defaultRowHeight="18.75" customHeight="1" x14ac:dyDescent="0.2"/>
  <cols>
    <col min="1" max="1" width="6.375" style="6" customWidth="1"/>
    <col min="2" max="2" width="8.625" style="6" customWidth="1"/>
    <col min="3" max="3" width="11.375" style="6" customWidth="1"/>
    <col min="4" max="4" width="11.75" style="6" customWidth="1"/>
    <col min="5" max="5" width="26.875" style="6" customWidth="1"/>
    <col min="6" max="6" width="10.875" style="6" customWidth="1"/>
    <col min="7" max="7" width="8.5" style="6" customWidth="1"/>
    <col min="8" max="8" width="27.375" style="6" customWidth="1"/>
    <col min="9" max="9" width="23.25" style="6" customWidth="1"/>
    <col min="10" max="16384" width="9" style="1"/>
  </cols>
  <sheetData>
    <row r="1" spans="1:9" s="10" customFormat="1" ht="18.75" customHeight="1" x14ac:dyDescent="0.2">
      <c r="A1" s="44" t="s">
        <v>82</v>
      </c>
      <c r="B1" s="45"/>
      <c r="C1" s="45"/>
      <c r="D1" s="46"/>
      <c r="E1" s="46"/>
      <c r="F1" s="46"/>
      <c r="G1" s="46"/>
      <c r="H1" s="46"/>
      <c r="I1" s="46"/>
    </row>
    <row r="2" spans="1:9" ht="21" customHeight="1" x14ac:dyDescent="0.2">
      <c r="A2" s="47" t="s">
        <v>77</v>
      </c>
      <c r="B2" s="48" t="s">
        <v>76</v>
      </c>
      <c r="C2" s="48" t="s">
        <v>28</v>
      </c>
      <c r="D2" s="48" t="s">
        <v>78</v>
      </c>
      <c r="E2" s="48" t="s">
        <v>74</v>
      </c>
      <c r="F2" s="48" t="s">
        <v>75</v>
      </c>
      <c r="G2" s="48" t="s">
        <v>79</v>
      </c>
      <c r="H2" s="48" t="s">
        <v>80</v>
      </c>
      <c r="I2" s="49" t="s">
        <v>81</v>
      </c>
    </row>
    <row r="3" spans="1:9" ht="18.75" customHeight="1" x14ac:dyDescent="0.2">
      <c r="A3" s="50">
        <v>1</v>
      </c>
      <c r="B3" s="42"/>
      <c r="C3" s="42"/>
      <c r="D3" s="42"/>
      <c r="E3" s="42"/>
      <c r="F3" s="42"/>
      <c r="G3" s="42"/>
      <c r="H3" s="42"/>
      <c r="I3" s="51"/>
    </row>
    <row r="4" spans="1:9" ht="18.75" customHeight="1" x14ac:dyDescent="0.2">
      <c r="A4" s="52">
        <v>2</v>
      </c>
      <c r="B4" s="43"/>
      <c r="C4" s="43"/>
      <c r="D4" s="43"/>
      <c r="E4" s="43"/>
      <c r="F4" s="43"/>
      <c r="G4" s="43"/>
      <c r="H4" s="43"/>
      <c r="I4" s="51"/>
    </row>
    <row r="5" spans="1:9" ht="18.75" customHeight="1" x14ac:dyDescent="0.2">
      <c r="A5" s="50">
        <v>3</v>
      </c>
      <c r="B5" s="43"/>
      <c r="C5" s="43"/>
      <c r="D5" s="43"/>
      <c r="E5" s="43"/>
      <c r="F5" s="43"/>
      <c r="G5" s="43"/>
      <c r="H5" s="43"/>
      <c r="I5" s="51"/>
    </row>
    <row r="6" spans="1:9" ht="18.75" customHeight="1" x14ac:dyDescent="0.2">
      <c r="A6" s="52">
        <v>4</v>
      </c>
      <c r="B6" s="43"/>
      <c r="C6" s="43"/>
      <c r="D6" s="43"/>
      <c r="E6" s="43"/>
      <c r="F6" s="43"/>
      <c r="G6" s="43"/>
      <c r="H6" s="43"/>
      <c r="I6" s="51"/>
    </row>
    <row r="7" spans="1:9" ht="18.75" customHeight="1" x14ac:dyDescent="0.2">
      <c r="A7" s="50">
        <v>5</v>
      </c>
      <c r="B7" s="43"/>
      <c r="C7" s="43"/>
      <c r="D7" s="43"/>
      <c r="E7" s="43"/>
      <c r="F7" s="43"/>
      <c r="G7" s="43"/>
      <c r="H7" s="43"/>
      <c r="I7" s="51"/>
    </row>
    <row r="8" spans="1:9" ht="18.75" customHeight="1" x14ac:dyDescent="0.2">
      <c r="A8" s="52">
        <v>6</v>
      </c>
      <c r="B8" s="43"/>
      <c r="C8" s="43"/>
      <c r="D8" s="43"/>
      <c r="E8" s="43"/>
      <c r="F8" s="43"/>
      <c r="G8" s="43"/>
      <c r="H8" s="43"/>
      <c r="I8" s="51"/>
    </row>
    <row r="9" spans="1:9" ht="18.75" customHeight="1" x14ac:dyDescent="0.2">
      <c r="A9" s="50">
        <v>7</v>
      </c>
      <c r="B9" s="42"/>
      <c r="C9" s="42"/>
      <c r="D9" s="42"/>
      <c r="E9" s="42"/>
      <c r="F9" s="42"/>
      <c r="G9" s="42"/>
      <c r="H9" s="42"/>
      <c r="I9" s="51"/>
    </row>
    <row r="10" spans="1:9" ht="18.75" customHeight="1" x14ac:dyDescent="0.2">
      <c r="A10" s="52">
        <v>8</v>
      </c>
      <c r="B10" s="42"/>
      <c r="C10" s="42"/>
      <c r="D10" s="42"/>
      <c r="E10" s="42"/>
      <c r="F10" s="42"/>
      <c r="G10" s="42"/>
      <c r="H10" s="42"/>
      <c r="I10" s="51"/>
    </row>
    <row r="11" spans="1:9" ht="18.75" customHeight="1" x14ac:dyDescent="0.2">
      <c r="A11" s="50">
        <v>9</v>
      </c>
      <c r="B11" s="42"/>
      <c r="C11" s="42"/>
      <c r="D11" s="42"/>
      <c r="E11" s="42"/>
      <c r="F11" s="42"/>
      <c r="G11" s="42"/>
      <c r="H11" s="42"/>
      <c r="I11" s="51"/>
    </row>
    <row r="12" spans="1:9" ht="18.75" customHeight="1" x14ac:dyDescent="0.2">
      <c r="A12" s="52">
        <v>10</v>
      </c>
      <c r="B12" s="42"/>
      <c r="C12" s="42"/>
      <c r="D12" s="42"/>
      <c r="E12" s="42"/>
      <c r="F12" s="42"/>
      <c r="G12" s="42"/>
      <c r="H12" s="42"/>
      <c r="I12" s="51"/>
    </row>
    <row r="13" spans="1:9" ht="18.75" customHeight="1" x14ac:dyDescent="0.2">
      <c r="A13" s="50">
        <v>11</v>
      </c>
      <c r="B13" s="42"/>
      <c r="C13" s="42"/>
      <c r="D13" s="42"/>
      <c r="E13" s="42"/>
      <c r="F13" s="42"/>
      <c r="G13" s="42"/>
      <c r="H13" s="42"/>
      <c r="I13" s="51"/>
    </row>
    <row r="14" spans="1:9" ht="18.75" customHeight="1" x14ac:dyDescent="0.2">
      <c r="A14" s="52">
        <v>12</v>
      </c>
      <c r="B14" s="42"/>
      <c r="C14" s="42"/>
      <c r="D14" s="42"/>
      <c r="E14" s="42"/>
      <c r="F14" s="42"/>
      <c r="G14" s="42"/>
      <c r="H14" s="42"/>
      <c r="I14" s="51"/>
    </row>
    <row r="15" spans="1:9" ht="18.75" customHeight="1" x14ac:dyDescent="0.2">
      <c r="A15" s="50">
        <v>13</v>
      </c>
      <c r="B15" s="42"/>
      <c r="C15" s="42"/>
      <c r="D15" s="42"/>
      <c r="E15" s="42"/>
      <c r="F15" s="42"/>
      <c r="G15" s="42"/>
      <c r="H15" s="42"/>
      <c r="I15" s="51"/>
    </row>
    <row r="16" spans="1:9" ht="18.75" customHeight="1" x14ac:dyDescent="0.2">
      <c r="A16" s="52">
        <v>14</v>
      </c>
      <c r="B16" s="42"/>
      <c r="C16" s="42"/>
      <c r="D16" s="42"/>
      <c r="E16" s="42"/>
      <c r="F16" s="42"/>
      <c r="G16" s="42"/>
      <c r="H16" s="42"/>
      <c r="I16" s="51"/>
    </row>
    <row r="17" spans="1:9" ht="18.75" customHeight="1" x14ac:dyDescent="0.2">
      <c r="A17" s="50">
        <v>15</v>
      </c>
      <c r="B17" s="42"/>
      <c r="C17" s="42"/>
      <c r="D17" s="42"/>
      <c r="E17" s="42"/>
      <c r="F17" s="42"/>
      <c r="G17" s="42"/>
      <c r="H17" s="42"/>
      <c r="I17" s="51"/>
    </row>
    <row r="18" spans="1:9" ht="18.75" customHeight="1" x14ac:dyDescent="0.2">
      <c r="A18" s="52">
        <v>16</v>
      </c>
      <c r="B18" s="42"/>
      <c r="C18" s="42"/>
      <c r="D18" s="42"/>
      <c r="E18" s="42"/>
      <c r="F18" s="42"/>
      <c r="G18" s="42"/>
      <c r="H18" s="42"/>
      <c r="I18" s="51"/>
    </row>
    <row r="19" spans="1:9" ht="18.75" customHeight="1" x14ac:dyDescent="0.2">
      <c r="A19" s="50">
        <v>17</v>
      </c>
      <c r="B19" s="42"/>
      <c r="C19" s="42"/>
      <c r="D19" s="42"/>
      <c r="E19" s="42"/>
      <c r="F19" s="42"/>
      <c r="G19" s="42"/>
      <c r="H19" s="42"/>
      <c r="I19" s="51"/>
    </row>
    <row r="20" spans="1:9" ht="18.75" customHeight="1" x14ac:dyDescent="0.2">
      <c r="A20" s="52">
        <v>18</v>
      </c>
      <c r="B20" s="42"/>
      <c r="C20" s="42"/>
      <c r="D20" s="42"/>
      <c r="E20" s="42"/>
      <c r="F20" s="42"/>
      <c r="G20" s="42"/>
      <c r="H20" s="42"/>
      <c r="I20" s="51"/>
    </row>
    <row r="21" spans="1:9" ht="18.75" customHeight="1" x14ac:dyDescent="0.2">
      <c r="A21" s="50">
        <v>19</v>
      </c>
      <c r="B21" s="42"/>
      <c r="C21" s="42"/>
      <c r="D21" s="42"/>
      <c r="E21" s="42"/>
      <c r="F21" s="42"/>
      <c r="G21" s="42"/>
      <c r="H21" s="42"/>
      <c r="I21" s="51"/>
    </row>
    <row r="22" spans="1:9" ht="18.75" customHeight="1" x14ac:dyDescent="0.2">
      <c r="A22" s="52">
        <v>20</v>
      </c>
      <c r="B22" s="42"/>
      <c r="C22" s="42"/>
      <c r="D22" s="42"/>
      <c r="E22" s="42"/>
      <c r="F22" s="42"/>
      <c r="G22" s="42"/>
      <c r="H22" s="42"/>
      <c r="I22" s="51"/>
    </row>
    <row r="23" spans="1:9" ht="18.75" customHeight="1" x14ac:dyDescent="0.2">
      <c r="A23" s="50">
        <v>21</v>
      </c>
      <c r="B23" s="42"/>
      <c r="C23" s="42"/>
      <c r="D23" s="42"/>
      <c r="E23" s="42"/>
      <c r="F23" s="42"/>
      <c r="G23" s="42"/>
      <c r="H23" s="42"/>
      <c r="I23" s="51"/>
    </row>
    <row r="24" spans="1:9" ht="18.75" customHeight="1" x14ac:dyDescent="0.2">
      <c r="A24" s="52">
        <v>22</v>
      </c>
      <c r="B24" s="42"/>
      <c r="C24" s="42"/>
      <c r="D24" s="42"/>
      <c r="E24" s="42"/>
      <c r="F24" s="42"/>
      <c r="G24" s="42"/>
      <c r="H24" s="42"/>
      <c r="I24" s="51"/>
    </row>
    <row r="25" spans="1:9" ht="18.75" customHeight="1" x14ac:dyDescent="0.2">
      <c r="A25" s="50">
        <v>23</v>
      </c>
      <c r="B25" s="42"/>
      <c r="C25" s="42"/>
      <c r="D25" s="42"/>
      <c r="E25" s="42"/>
      <c r="F25" s="42"/>
      <c r="G25" s="42"/>
      <c r="H25" s="42"/>
      <c r="I25" s="51"/>
    </row>
    <row r="26" spans="1:9" ht="18.75" customHeight="1" x14ac:dyDescent="0.2">
      <c r="A26" s="52">
        <v>24</v>
      </c>
      <c r="B26" s="42"/>
      <c r="C26" s="42"/>
      <c r="D26" s="42"/>
      <c r="E26" s="42"/>
      <c r="F26" s="42"/>
      <c r="G26" s="42"/>
      <c r="H26" s="42"/>
      <c r="I26" s="51"/>
    </row>
    <row r="27" spans="1:9" ht="18.75" customHeight="1" x14ac:dyDescent="0.2">
      <c r="A27" s="50">
        <v>25</v>
      </c>
      <c r="B27" s="42"/>
      <c r="C27" s="42"/>
      <c r="D27" s="42"/>
      <c r="E27" s="42"/>
      <c r="F27" s="42"/>
      <c r="G27" s="42"/>
      <c r="H27" s="42"/>
      <c r="I27" s="51"/>
    </row>
    <row r="28" spans="1:9" ht="18.75" customHeight="1" x14ac:dyDescent="0.2">
      <c r="A28" s="52">
        <v>26</v>
      </c>
      <c r="B28" s="42"/>
      <c r="C28" s="42"/>
      <c r="D28" s="42"/>
      <c r="E28" s="42"/>
      <c r="F28" s="42"/>
      <c r="G28" s="42"/>
      <c r="H28" s="42"/>
      <c r="I28" s="51"/>
    </row>
    <row r="29" spans="1:9" ht="18.75" customHeight="1" x14ac:dyDescent="0.2">
      <c r="A29" s="50">
        <v>27</v>
      </c>
      <c r="B29" s="42"/>
      <c r="C29" s="42"/>
      <c r="D29" s="42"/>
      <c r="E29" s="42"/>
      <c r="F29" s="42"/>
      <c r="G29" s="42"/>
      <c r="H29" s="42"/>
      <c r="I29" s="51"/>
    </row>
    <row r="30" spans="1:9" ht="18.75" customHeight="1" x14ac:dyDescent="0.2">
      <c r="A30" s="52">
        <v>28</v>
      </c>
      <c r="B30" s="42"/>
      <c r="C30" s="42"/>
      <c r="D30" s="42"/>
      <c r="E30" s="42"/>
      <c r="F30" s="42"/>
      <c r="G30" s="42"/>
      <c r="H30" s="42"/>
      <c r="I30" s="51"/>
    </row>
    <row r="31" spans="1:9" ht="18.75" customHeight="1" x14ac:dyDescent="0.2">
      <c r="A31" s="50">
        <v>29</v>
      </c>
      <c r="B31" s="42"/>
      <c r="C31" s="42"/>
      <c r="D31" s="42"/>
      <c r="E31" s="42"/>
      <c r="F31" s="42"/>
      <c r="G31" s="42"/>
      <c r="H31" s="42"/>
      <c r="I31" s="51"/>
    </row>
    <row r="32" spans="1:9" ht="18.75" customHeight="1" x14ac:dyDescent="0.2">
      <c r="A32" s="52">
        <v>30</v>
      </c>
      <c r="B32" s="42"/>
      <c r="C32" s="42"/>
      <c r="D32" s="42"/>
      <c r="E32" s="42"/>
      <c r="F32" s="42"/>
      <c r="G32" s="42"/>
      <c r="H32" s="42"/>
      <c r="I32" s="51"/>
    </row>
    <row r="33" spans="1:9" ht="18.75" customHeight="1" x14ac:dyDescent="0.2">
      <c r="A33" s="50">
        <v>31</v>
      </c>
      <c r="B33" s="42"/>
      <c r="C33" s="42"/>
      <c r="D33" s="42"/>
      <c r="E33" s="42"/>
      <c r="F33" s="42"/>
      <c r="G33" s="42"/>
      <c r="H33" s="42"/>
      <c r="I33" s="51"/>
    </row>
    <row r="34" spans="1:9" ht="18.75" customHeight="1" x14ac:dyDescent="0.2">
      <c r="A34" s="53">
        <v>32</v>
      </c>
      <c r="B34" s="54"/>
      <c r="C34" s="54"/>
      <c r="D34" s="54"/>
      <c r="E34" s="54"/>
      <c r="F34" s="54"/>
      <c r="G34" s="54"/>
      <c r="H34" s="54"/>
      <c r="I34" s="55"/>
    </row>
  </sheetData>
  <phoneticPr fontId="4" type="noConversion"/>
  <printOptions horizontalCentered="1"/>
  <pageMargins left="0" right="0" top="0.19685039370078741" bottom="3.937007874015748E-2" header="0.31496062992125984" footer="0.1181102362204724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69"/>
  <sheetViews>
    <sheetView showGridLines="0" workbookViewId="0">
      <pane xSplit="5" ySplit="2" topLeftCell="F27" activePane="bottomRight" state="frozen"/>
      <selection activeCell="F12" sqref="F12"/>
      <selection pane="topRight" activeCell="F12" sqref="F12"/>
      <selection pane="bottomLeft" activeCell="F12" sqref="F12"/>
      <selection pane="bottomRight" activeCell="H30" sqref="H30"/>
    </sheetView>
  </sheetViews>
  <sheetFormatPr defaultRowHeight="14.25" outlineLevelCol="1" x14ac:dyDescent="0.2"/>
  <cols>
    <col min="1" max="1" width="4.125" style="6" customWidth="1" outlineLevel="1"/>
    <col min="2" max="2" width="5.125" style="6" customWidth="1" outlineLevel="1"/>
    <col min="3" max="3" width="3.875" style="6" customWidth="1" outlineLevel="1"/>
    <col min="4" max="4" width="6.125" style="6" customWidth="1" outlineLevel="1"/>
    <col min="5" max="5" width="4.875" style="6" customWidth="1"/>
    <col min="6" max="6" width="9.625" style="6" customWidth="1"/>
    <col min="7" max="7" width="12.125" style="6" customWidth="1"/>
    <col min="8" max="8" width="42.125" style="5" customWidth="1"/>
    <col min="9" max="9" width="18.75" style="5" customWidth="1" outlineLevel="1"/>
    <col min="10" max="10" width="7.125" style="4" customWidth="1" outlineLevel="1"/>
    <col min="11" max="11" width="8" style="4" customWidth="1" outlineLevel="1"/>
    <col min="12" max="12" width="8.125" style="3" customWidth="1" outlineLevel="1"/>
    <col min="13" max="13" width="6.875" style="1" customWidth="1" outlineLevel="1"/>
    <col min="14" max="14" width="27.25" style="1" customWidth="1" outlineLevel="1"/>
    <col min="15" max="15" width="28.25" style="1" customWidth="1"/>
    <col min="16" max="16" width="26.875" style="2" customWidth="1"/>
    <col min="17" max="16384" width="9" style="1"/>
  </cols>
  <sheetData>
    <row r="1" spans="1:16" x14ac:dyDescent="0.2">
      <c r="A1" s="10" t="s">
        <v>69</v>
      </c>
      <c r="H1" s="9"/>
      <c r="I1" s="9"/>
      <c r="M1" s="8"/>
      <c r="N1" s="8"/>
      <c r="O1" s="8"/>
    </row>
    <row r="2" spans="1:16" s="7" customFormat="1" ht="23.25" customHeight="1" x14ac:dyDescent="0.2">
      <c r="A2" s="272" t="s">
        <v>30</v>
      </c>
      <c r="B2" s="273" t="s">
        <v>29</v>
      </c>
      <c r="C2" s="273"/>
      <c r="D2" s="273"/>
      <c r="E2" s="273" t="s">
        <v>464</v>
      </c>
      <c r="F2" s="272" t="s">
        <v>28</v>
      </c>
      <c r="G2" s="274" t="s">
        <v>27</v>
      </c>
      <c r="H2" s="274" t="s">
        <v>26</v>
      </c>
      <c r="I2" s="274" t="s">
        <v>422</v>
      </c>
      <c r="J2" s="275" t="s">
        <v>25</v>
      </c>
      <c r="K2" s="275" t="s">
        <v>24</v>
      </c>
      <c r="L2" s="276" t="s">
        <v>23</v>
      </c>
      <c r="M2" s="275" t="s">
        <v>22</v>
      </c>
      <c r="N2" s="275" t="s">
        <v>375</v>
      </c>
      <c r="O2" s="15" t="s">
        <v>443</v>
      </c>
      <c r="P2" s="15" t="s">
        <v>444</v>
      </c>
    </row>
    <row r="3" spans="1:16" ht="38.25" customHeight="1" x14ac:dyDescent="0.2">
      <c r="A3" s="194">
        <f t="shared" ref="A3:A16" si="0">MONTH(D3)</f>
        <v>5</v>
      </c>
      <c r="B3" s="195">
        <f t="shared" ref="B3:B16" si="1">IFERROR(IF((WEEKNUM(D3,2)-WEEKNUM(EOMONTH(D3,-1)+1,2)+1)=6,5,WEEKNUM(D3,2)-WEEKNUM(EOMONTH(D3,-1)+1,2)+1),0)</f>
        <v>3</v>
      </c>
      <c r="C3" s="196">
        <f t="shared" ref="C3:C16" si="2">WEEKDAY(D3,11)</f>
        <v>3</v>
      </c>
      <c r="D3" s="197">
        <f>J3</f>
        <v>43964</v>
      </c>
      <c r="E3" s="198">
        <v>1</v>
      </c>
      <c r="F3" s="198" t="s">
        <v>10</v>
      </c>
      <c r="G3" s="199" t="s">
        <v>302</v>
      </c>
      <c r="H3" s="199" t="s">
        <v>20</v>
      </c>
      <c r="I3" s="199" t="s">
        <v>37</v>
      </c>
      <c r="J3" s="200">
        <v>43964</v>
      </c>
      <c r="K3" s="200"/>
      <c r="L3" s="200"/>
      <c r="M3" s="201" t="s">
        <v>0</v>
      </c>
      <c r="N3" s="277" t="s">
        <v>457</v>
      </c>
      <c r="O3" s="202"/>
      <c r="P3" s="203"/>
    </row>
    <row r="4" spans="1:16" ht="16.5" customHeight="1" x14ac:dyDescent="0.2">
      <c r="A4" s="248">
        <f t="shared" si="0"/>
        <v>5</v>
      </c>
      <c r="B4" s="249">
        <f t="shared" si="1"/>
        <v>3</v>
      </c>
      <c r="C4" s="250">
        <f t="shared" si="2"/>
        <v>3</v>
      </c>
      <c r="D4" s="251">
        <f t="shared" ref="D4:D16" si="3">J4</f>
        <v>43964</v>
      </c>
      <c r="E4" s="252">
        <f t="shared" ref="E4:E53" si="4">E3+1</f>
        <v>2</v>
      </c>
      <c r="F4" s="252" t="s">
        <v>10</v>
      </c>
      <c r="G4" s="278" t="s">
        <v>19</v>
      </c>
      <c r="H4" s="278" t="s">
        <v>18</v>
      </c>
      <c r="I4" s="278" t="s">
        <v>38</v>
      </c>
      <c r="J4" s="253">
        <v>43964</v>
      </c>
      <c r="K4" s="253"/>
      <c r="L4" s="253"/>
      <c r="M4" s="254" t="s">
        <v>0</v>
      </c>
      <c r="N4" s="270" t="s">
        <v>376</v>
      </c>
      <c r="O4" s="254"/>
      <c r="P4" s="271"/>
    </row>
    <row r="5" spans="1:16" ht="16.5" customHeight="1" x14ac:dyDescent="0.2">
      <c r="A5" s="262">
        <f t="shared" ref="A5" si="5">MONTH(D5)</f>
        <v>5</v>
      </c>
      <c r="B5" s="263">
        <f t="shared" ref="B5" si="6">IFERROR(IF((WEEKNUM(D5,2)-WEEKNUM(EOMONTH(D5,-1)+1,2)+1)=6,5,WEEKNUM(D5,2)-WEEKNUM(EOMONTH(D5,-1)+1,2)+1),0)</f>
        <v>3</v>
      </c>
      <c r="C5" s="264">
        <f t="shared" si="2"/>
        <v>5</v>
      </c>
      <c r="D5" s="265">
        <f t="shared" ref="D5" si="7">J5</f>
        <v>43966</v>
      </c>
      <c r="E5" s="266">
        <f t="shared" si="4"/>
        <v>3</v>
      </c>
      <c r="F5" s="266" t="s">
        <v>10</v>
      </c>
      <c r="G5" s="279" t="s">
        <v>21</v>
      </c>
      <c r="H5" s="279" t="s">
        <v>71</v>
      </c>
      <c r="I5" s="279" t="s">
        <v>373</v>
      </c>
      <c r="J5" s="267">
        <v>43966</v>
      </c>
      <c r="K5" s="267"/>
      <c r="L5" s="267"/>
      <c r="M5" s="268" t="s">
        <v>374</v>
      </c>
      <c r="N5" s="268"/>
      <c r="O5" s="268"/>
      <c r="P5" s="269"/>
    </row>
    <row r="6" spans="1:16" ht="15.75" customHeight="1" x14ac:dyDescent="0.2">
      <c r="A6" s="204">
        <f t="shared" si="0"/>
        <v>5</v>
      </c>
      <c r="B6" s="205">
        <f t="shared" si="1"/>
        <v>3</v>
      </c>
      <c r="C6" s="206">
        <f t="shared" si="2"/>
        <v>4</v>
      </c>
      <c r="D6" s="207">
        <f t="shared" si="3"/>
        <v>43965</v>
      </c>
      <c r="E6" s="208">
        <f t="shared" si="4"/>
        <v>4</v>
      </c>
      <c r="F6" s="208" t="s">
        <v>10</v>
      </c>
      <c r="G6" s="280" t="s">
        <v>16</v>
      </c>
      <c r="H6" s="280" t="s">
        <v>17</v>
      </c>
      <c r="I6" s="280" t="s">
        <v>39</v>
      </c>
      <c r="J6" s="209">
        <v>43965</v>
      </c>
      <c r="K6" s="209">
        <v>43977</v>
      </c>
      <c r="L6" s="209">
        <v>43965</v>
      </c>
      <c r="M6" s="210" t="s">
        <v>374</v>
      </c>
      <c r="N6" s="210"/>
      <c r="O6" s="210"/>
      <c r="P6" s="211"/>
    </row>
    <row r="7" spans="1:16" ht="15.75" customHeight="1" x14ac:dyDescent="0.2">
      <c r="A7" s="204">
        <f t="shared" si="0"/>
        <v>5</v>
      </c>
      <c r="B7" s="205">
        <f t="shared" si="1"/>
        <v>3</v>
      </c>
      <c r="C7" s="206">
        <f t="shared" si="2"/>
        <v>4</v>
      </c>
      <c r="D7" s="207">
        <f t="shared" si="3"/>
        <v>43965</v>
      </c>
      <c r="E7" s="208">
        <f t="shared" si="4"/>
        <v>5</v>
      </c>
      <c r="F7" s="208" t="s">
        <v>10</v>
      </c>
      <c r="G7" s="280" t="s">
        <v>16</v>
      </c>
      <c r="H7" s="280" t="s">
        <v>15</v>
      </c>
      <c r="I7" s="280" t="s">
        <v>39</v>
      </c>
      <c r="J7" s="209">
        <v>43965</v>
      </c>
      <c r="K7" s="209">
        <v>43978</v>
      </c>
      <c r="L7" s="209">
        <v>43965</v>
      </c>
      <c r="M7" s="210" t="s">
        <v>374</v>
      </c>
      <c r="N7" s="210"/>
      <c r="O7" s="210"/>
      <c r="P7" s="211"/>
    </row>
    <row r="8" spans="1:16" ht="15.75" customHeight="1" x14ac:dyDescent="0.2">
      <c r="A8" s="204">
        <f t="shared" si="0"/>
        <v>5</v>
      </c>
      <c r="B8" s="205">
        <f t="shared" si="1"/>
        <v>3</v>
      </c>
      <c r="C8" s="206">
        <f t="shared" si="2"/>
        <v>6</v>
      </c>
      <c r="D8" s="207">
        <f t="shared" si="3"/>
        <v>43967</v>
      </c>
      <c r="E8" s="208">
        <f t="shared" si="4"/>
        <v>6</v>
      </c>
      <c r="F8" s="208" t="s">
        <v>10</v>
      </c>
      <c r="G8" s="280" t="s">
        <v>9</v>
      </c>
      <c r="H8" s="280" t="s">
        <v>14</v>
      </c>
      <c r="I8" s="280" t="s">
        <v>39</v>
      </c>
      <c r="J8" s="209">
        <v>43967</v>
      </c>
      <c r="K8" s="209">
        <v>43975</v>
      </c>
      <c r="L8" s="209">
        <v>43967</v>
      </c>
      <c r="M8" s="210" t="s">
        <v>374</v>
      </c>
      <c r="N8" s="210"/>
      <c r="O8" s="210"/>
      <c r="P8" s="212"/>
    </row>
    <row r="9" spans="1:16" ht="15.75" customHeight="1" x14ac:dyDescent="0.2">
      <c r="A9" s="204">
        <f t="shared" si="0"/>
        <v>5</v>
      </c>
      <c r="B9" s="205">
        <f t="shared" si="1"/>
        <v>3</v>
      </c>
      <c r="C9" s="206">
        <f t="shared" si="2"/>
        <v>6</v>
      </c>
      <c r="D9" s="207">
        <f t="shared" si="3"/>
        <v>43967</v>
      </c>
      <c r="E9" s="208">
        <f t="shared" si="4"/>
        <v>7</v>
      </c>
      <c r="F9" s="208" t="s">
        <v>10</v>
      </c>
      <c r="G9" s="280" t="s">
        <v>9</v>
      </c>
      <c r="H9" s="280" t="s">
        <v>13</v>
      </c>
      <c r="I9" s="280" t="s">
        <v>39</v>
      </c>
      <c r="J9" s="209">
        <v>43967</v>
      </c>
      <c r="K9" s="209">
        <v>43975</v>
      </c>
      <c r="L9" s="209">
        <v>43967</v>
      </c>
      <c r="M9" s="210" t="s">
        <v>374</v>
      </c>
      <c r="N9" s="210"/>
      <c r="O9" s="210"/>
      <c r="P9" s="213"/>
    </row>
    <row r="10" spans="1:16" ht="15.75" customHeight="1" x14ac:dyDescent="0.2">
      <c r="A10" s="204">
        <f t="shared" si="0"/>
        <v>5</v>
      </c>
      <c r="B10" s="205">
        <f t="shared" si="1"/>
        <v>3</v>
      </c>
      <c r="C10" s="206">
        <f t="shared" si="2"/>
        <v>6</v>
      </c>
      <c r="D10" s="207">
        <f t="shared" si="3"/>
        <v>43967</v>
      </c>
      <c r="E10" s="208">
        <f t="shared" si="4"/>
        <v>8</v>
      </c>
      <c r="F10" s="208" t="s">
        <v>10</v>
      </c>
      <c r="G10" s="280" t="s">
        <v>9</v>
      </c>
      <c r="H10" s="280" t="s">
        <v>12</v>
      </c>
      <c r="I10" s="280" t="s">
        <v>39</v>
      </c>
      <c r="J10" s="209">
        <v>43967</v>
      </c>
      <c r="K10" s="209">
        <v>43975</v>
      </c>
      <c r="L10" s="209">
        <v>43967</v>
      </c>
      <c r="M10" s="210" t="s">
        <v>374</v>
      </c>
      <c r="N10" s="210"/>
      <c r="O10" s="210"/>
      <c r="P10" s="213"/>
    </row>
    <row r="11" spans="1:16" ht="15.75" customHeight="1" x14ac:dyDescent="0.2">
      <c r="A11" s="204">
        <f t="shared" si="0"/>
        <v>5</v>
      </c>
      <c r="B11" s="205">
        <f t="shared" si="1"/>
        <v>3</v>
      </c>
      <c r="C11" s="206">
        <f t="shared" si="2"/>
        <v>6</v>
      </c>
      <c r="D11" s="207">
        <f t="shared" si="3"/>
        <v>43967</v>
      </c>
      <c r="E11" s="208">
        <f t="shared" si="4"/>
        <v>9</v>
      </c>
      <c r="F11" s="208" t="s">
        <v>10</v>
      </c>
      <c r="G11" s="280" t="s">
        <v>9</v>
      </c>
      <c r="H11" s="280" t="s">
        <v>11</v>
      </c>
      <c r="I11" s="280" t="s">
        <v>39</v>
      </c>
      <c r="J11" s="209">
        <v>43967</v>
      </c>
      <c r="K11" s="209">
        <v>43975</v>
      </c>
      <c r="L11" s="209">
        <v>43967</v>
      </c>
      <c r="M11" s="210" t="s">
        <v>374</v>
      </c>
      <c r="N11" s="210"/>
      <c r="O11" s="210"/>
      <c r="P11" s="213"/>
    </row>
    <row r="12" spans="1:16" ht="15.75" customHeight="1" x14ac:dyDescent="0.2">
      <c r="A12" s="204">
        <f t="shared" si="0"/>
        <v>5</v>
      </c>
      <c r="B12" s="205">
        <f t="shared" si="1"/>
        <v>3</v>
      </c>
      <c r="C12" s="206">
        <f t="shared" si="2"/>
        <v>6</v>
      </c>
      <c r="D12" s="207">
        <f t="shared" si="3"/>
        <v>43967</v>
      </c>
      <c r="E12" s="208">
        <f t="shared" si="4"/>
        <v>10</v>
      </c>
      <c r="F12" s="208" t="s">
        <v>10</v>
      </c>
      <c r="G12" s="280" t="s">
        <v>9</v>
      </c>
      <c r="H12" s="280" t="s">
        <v>8</v>
      </c>
      <c r="I12" s="280" t="s">
        <v>39</v>
      </c>
      <c r="J12" s="209">
        <v>43967</v>
      </c>
      <c r="K12" s="209">
        <v>43975</v>
      </c>
      <c r="L12" s="209">
        <v>43967</v>
      </c>
      <c r="M12" s="210" t="s">
        <v>374</v>
      </c>
      <c r="N12" s="210"/>
      <c r="O12" s="210"/>
      <c r="P12" s="213"/>
    </row>
    <row r="13" spans="1:16" ht="15.75" customHeight="1" x14ac:dyDescent="0.2">
      <c r="A13" s="214">
        <f t="shared" si="0"/>
        <v>5</v>
      </c>
      <c r="B13" s="215">
        <f t="shared" si="1"/>
        <v>3</v>
      </c>
      <c r="C13" s="216">
        <f t="shared" si="2"/>
        <v>6</v>
      </c>
      <c r="D13" s="217">
        <f t="shared" si="3"/>
        <v>43967</v>
      </c>
      <c r="E13" s="218">
        <f t="shared" si="4"/>
        <v>11</v>
      </c>
      <c r="F13" s="218" t="s">
        <v>7</v>
      </c>
      <c r="G13" s="281" t="s">
        <v>6</v>
      </c>
      <c r="H13" s="281" t="s">
        <v>5</v>
      </c>
      <c r="I13" s="281" t="s">
        <v>39</v>
      </c>
      <c r="J13" s="219">
        <v>43967</v>
      </c>
      <c r="K13" s="219">
        <v>43975</v>
      </c>
      <c r="L13" s="219">
        <v>43967</v>
      </c>
      <c r="M13" s="220" t="s">
        <v>374</v>
      </c>
      <c r="N13" s="220"/>
      <c r="O13" s="220"/>
      <c r="P13" s="221"/>
    </row>
    <row r="14" spans="1:16" ht="15.75" customHeight="1" x14ac:dyDescent="0.2">
      <c r="A14" s="204">
        <f t="shared" si="0"/>
        <v>5</v>
      </c>
      <c r="B14" s="205">
        <f t="shared" si="1"/>
        <v>4</v>
      </c>
      <c r="C14" s="206">
        <f t="shared" si="2"/>
        <v>2</v>
      </c>
      <c r="D14" s="207">
        <f t="shared" si="3"/>
        <v>43970</v>
      </c>
      <c r="E14" s="208">
        <v>1</v>
      </c>
      <c r="F14" s="208" t="s">
        <v>458</v>
      </c>
      <c r="G14" s="280" t="s">
        <v>459</v>
      </c>
      <c r="H14" s="280" t="s">
        <v>460</v>
      </c>
      <c r="I14" s="280" t="s">
        <v>461</v>
      </c>
      <c r="J14" s="209">
        <v>43970</v>
      </c>
      <c r="K14" s="209">
        <v>43970</v>
      </c>
      <c r="L14" s="209">
        <v>43970</v>
      </c>
      <c r="M14" s="210" t="s">
        <v>374</v>
      </c>
      <c r="N14" s="210"/>
      <c r="O14" s="210"/>
      <c r="P14" s="213"/>
    </row>
    <row r="15" spans="1:16" ht="15.75" customHeight="1" x14ac:dyDescent="0.2">
      <c r="A15" s="238">
        <f t="shared" si="0"/>
        <v>5</v>
      </c>
      <c r="B15" s="239">
        <f t="shared" si="1"/>
        <v>4</v>
      </c>
      <c r="C15" s="240">
        <f t="shared" si="2"/>
        <v>2</v>
      </c>
      <c r="D15" s="241">
        <f t="shared" si="3"/>
        <v>43970</v>
      </c>
      <c r="E15" s="242">
        <f t="shared" si="4"/>
        <v>2</v>
      </c>
      <c r="F15" s="242" t="s">
        <v>458</v>
      </c>
      <c r="G15" s="282" t="s">
        <v>459</v>
      </c>
      <c r="H15" s="282" t="s">
        <v>462</v>
      </c>
      <c r="I15" s="282" t="s">
        <v>463</v>
      </c>
      <c r="J15" s="243">
        <v>43970</v>
      </c>
      <c r="K15" s="243">
        <v>43970</v>
      </c>
      <c r="L15" s="243">
        <v>43970</v>
      </c>
      <c r="M15" s="244" t="s">
        <v>374</v>
      </c>
      <c r="N15" s="244"/>
      <c r="O15" s="244"/>
      <c r="P15" s="245"/>
    </row>
    <row r="16" spans="1:16" ht="15.75" customHeight="1" x14ac:dyDescent="0.2">
      <c r="A16" s="256">
        <f t="shared" si="0"/>
        <v>5</v>
      </c>
      <c r="B16" s="257">
        <f t="shared" si="1"/>
        <v>4</v>
      </c>
      <c r="C16" s="258">
        <f t="shared" si="2"/>
        <v>4</v>
      </c>
      <c r="D16" s="259">
        <f t="shared" si="3"/>
        <v>43972</v>
      </c>
      <c r="E16" s="260">
        <f t="shared" si="4"/>
        <v>3</v>
      </c>
      <c r="F16" s="260" t="s">
        <v>1</v>
      </c>
      <c r="G16" s="283" t="s">
        <v>4</v>
      </c>
      <c r="H16" s="283" t="s">
        <v>3</v>
      </c>
      <c r="I16" s="283" t="s">
        <v>3</v>
      </c>
      <c r="J16" s="163">
        <v>43972</v>
      </c>
      <c r="K16" s="163">
        <v>43971</v>
      </c>
      <c r="L16" s="163">
        <v>43972</v>
      </c>
      <c r="M16" s="160" t="s">
        <v>374</v>
      </c>
      <c r="N16" s="160"/>
      <c r="O16" s="160"/>
      <c r="P16" s="261"/>
    </row>
    <row r="17" spans="1:16" ht="15.75" customHeight="1" x14ac:dyDescent="0.2">
      <c r="A17" s="35">
        <f t="shared" ref="A17:A18" si="8">MONTH(D17)</f>
        <v>5</v>
      </c>
      <c r="B17" s="195">
        <f t="shared" ref="B17:B18" si="9">IFERROR(IF((WEEKNUM(D17,2)-WEEKNUM(EOMONTH(D17,-1)+1,2)+1)=6,5,WEEKNUM(D17,2)-WEEKNUM(EOMONTH(D17,-1)+1,2)+1),0)</f>
        <v>5</v>
      </c>
      <c r="C17" s="196">
        <f t="shared" ref="C17:C18" si="10">WEEKDAY(D17,11)</f>
        <v>1</v>
      </c>
      <c r="D17" s="197">
        <f t="shared" ref="D17:D18" si="11">J17</f>
        <v>43976</v>
      </c>
      <c r="E17" s="198">
        <v>1</v>
      </c>
      <c r="F17" s="198" t="s">
        <v>2</v>
      </c>
      <c r="G17" s="199" t="s">
        <v>303</v>
      </c>
      <c r="H17" s="199"/>
      <c r="I17" s="199" t="s">
        <v>465</v>
      </c>
      <c r="J17" s="200">
        <v>43976</v>
      </c>
      <c r="K17" s="200">
        <v>43979</v>
      </c>
      <c r="L17" s="200">
        <v>43979</v>
      </c>
      <c r="M17" s="201" t="s">
        <v>0</v>
      </c>
      <c r="N17" s="201"/>
      <c r="O17" s="201"/>
      <c r="P17" s="222"/>
    </row>
    <row r="18" spans="1:16" ht="15.75" customHeight="1" x14ac:dyDescent="0.2">
      <c r="A18" s="32">
        <f t="shared" si="8"/>
        <v>5</v>
      </c>
      <c r="B18" s="223">
        <f t="shared" si="9"/>
        <v>5</v>
      </c>
      <c r="C18" s="224">
        <f t="shared" si="10"/>
        <v>1</v>
      </c>
      <c r="D18" s="225">
        <f t="shared" si="11"/>
        <v>43976</v>
      </c>
      <c r="E18" s="226">
        <f t="shared" si="4"/>
        <v>2</v>
      </c>
      <c r="F18" s="226" t="s">
        <v>1</v>
      </c>
      <c r="G18" s="284" t="s">
        <v>304</v>
      </c>
      <c r="H18" s="284"/>
      <c r="I18" s="284" t="s">
        <v>465</v>
      </c>
      <c r="J18" s="227">
        <v>43976</v>
      </c>
      <c r="K18" s="227">
        <v>43979</v>
      </c>
      <c r="L18" s="227">
        <v>43979</v>
      </c>
      <c r="M18" s="228" t="s">
        <v>0</v>
      </c>
      <c r="N18" s="228"/>
      <c r="O18" s="228"/>
      <c r="P18" s="229"/>
    </row>
    <row r="19" spans="1:16" ht="15.75" customHeight="1" x14ac:dyDescent="0.2">
      <c r="A19" s="230">
        <f t="shared" ref="A19:A53" si="12">MONTH(D19)</f>
        <v>5</v>
      </c>
      <c r="B19" s="231">
        <f t="shared" ref="B19:B47" si="13">IFERROR(IF((WEEKNUM(D19,2)-WEEKNUM(EOMONTH(D19,-1)+1,2)+1)=6,5,WEEKNUM(D19,2)-WEEKNUM(EOMONTH(D19,-1)+1,2)+1),0)</f>
        <v>5</v>
      </c>
      <c r="C19" s="232">
        <f t="shared" ref="C19:C47" si="14">WEEKDAY(D19,11)</f>
        <v>4</v>
      </c>
      <c r="D19" s="233">
        <f t="shared" ref="D19:D47" si="15">J19</f>
        <v>43979</v>
      </c>
      <c r="E19" s="234">
        <v>1</v>
      </c>
      <c r="F19" s="234" t="s">
        <v>68</v>
      </c>
      <c r="G19" s="285" t="s">
        <v>40</v>
      </c>
      <c r="H19" s="285" t="s">
        <v>42</v>
      </c>
      <c r="I19" s="285" t="s">
        <v>414</v>
      </c>
      <c r="J19" s="235">
        <v>43979</v>
      </c>
      <c r="K19" s="235">
        <f>J19</f>
        <v>43979</v>
      </c>
      <c r="L19" s="235">
        <f>K19</f>
        <v>43979</v>
      </c>
      <c r="M19" s="236" t="s">
        <v>374</v>
      </c>
      <c r="N19" s="236"/>
      <c r="O19" s="236"/>
      <c r="P19" s="237"/>
    </row>
    <row r="20" spans="1:16" ht="15.75" customHeight="1" x14ac:dyDescent="0.2">
      <c r="A20" s="204">
        <f t="shared" si="12"/>
        <v>5</v>
      </c>
      <c r="B20" s="205">
        <f t="shared" si="13"/>
        <v>4</v>
      </c>
      <c r="C20" s="206">
        <f t="shared" si="14"/>
        <v>5</v>
      </c>
      <c r="D20" s="207">
        <f t="shared" si="15"/>
        <v>43973</v>
      </c>
      <c r="E20" s="208">
        <f t="shared" si="4"/>
        <v>2</v>
      </c>
      <c r="F20" s="208" t="s">
        <v>68</v>
      </c>
      <c r="G20" s="280" t="s">
        <v>40</v>
      </c>
      <c r="H20" s="280" t="s">
        <v>43</v>
      </c>
      <c r="I20" s="280" t="s">
        <v>415</v>
      </c>
      <c r="J20" s="209">
        <v>43973</v>
      </c>
      <c r="K20" s="209">
        <f t="shared" ref="K20:K24" si="16">J20</f>
        <v>43973</v>
      </c>
      <c r="L20" s="209">
        <f t="shared" ref="L20:L27" si="17">K20</f>
        <v>43973</v>
      </c>
      <c r="M20" s="210" t="s">
        <v>374</v>
      </c>
      <c r="N20" s="210"/>
      <c r="O20" s="210"/>
      <c r="P20" s="213"/>
    </row>
    <row r="21" spans="1:16" ht="15.75" customHeight="1" x14ac:dyDescent="0.2">
      <c r="A21" s="204">
        <f t="shared" si="12"/>
        <v>6</v>
      </c>
      <c r="B21" s="205">
        <f t="shared" si="13"/>
        <v>1</v>
      </c>
      <c r="C21" s="206">
        <f t="shared" si="14"/>
        <v>3</v>
      </c>
      <c r="D21" s="207">
        <f t="shared" si="15"/>
        <v>43985</v>
      </c>
      <c r="E21" s="208">
        <f t="shared" si="4"/>
        <v>3</v>
      </c>
      <c r="F21" s="208" t="s">
        <v>68</v>
      </c>
      <c r="G21" s="280" t="s">
        <v>40</v>
      </c>
      <c r="H21" s="280" t="s">
        <v>44</v>
      </c>
      <c r="I21" s="280" t="s">
        <v>417</v>
      </c>
      <c r="J21" s="209">
        <v>43985</v>
      </c>
      <c r="K21" s="209">
        <f t="shared" si="16"/>
        <v>43985</v>
      </c>
      <c r="L21" s="209">
        <f t="shared" si="17"/>
        <v>43985</v>
      </c>
      <c r="M21" s="210" t="s">
        <v>374</v>
      </c>
      <c r="N21" s="210"/>
      <c r="O21" s="210"/>
      <c r="P21" s="213"/>
    </row>
    <row r="22" spans="1:16" ht="15.75" customHeight="1" x14ac:dyDescent="0.2">
      <c r="A22" s="204">
        <f t="shared" si="12"/>
        <v>6</v>
      </c>
      <c r="B22" s="205">
        <f t="shared" si="13"/>
        <v>1</v>
      </c>
      <c r="C22" s="206">
        <f t="shared" si="14"/>
        <v>3</v>
      </c>
      <c r="D22" s="207">
        <f t="shared" si="15"/>
        <v>43985</v>
      </c>
      <c r="E22" s="208">
        <f t="shared" si="4"/>
        <v>4</v>
      </c>
      <c r="F22" s="208" t="s">
        <v>68</v>
      </c>
      <c r="G22" s="280" t="s">
        <v>40</v>
      </c>
      <c r="H22" s="280" t="s">
        <v>45</v>
      </c>
      <c r="I22" s="280" t="s">
        <v>419</v>
      </c>
      <c r="J22" s="209">
        <v>43985</v>
      </c>
      <c r="K22" s="209">
        <f t="shared" si="16"/>
        <v>43985</v>
      </c>
      <c r="L22" s="209">
        <f t="shared" si="17"/>
        <v>43985</v>
      </c>
      <c r="M22" s="210" t="s">
        <v>374</v>
      </c>
      <c r="N22" s="210"/>
      <c r="O22" s="210"/>
      <c r="P22" s="213"/>
    </row>
    <row r="23" spans="1:16" ht="15.75" customHeight="1" x14ac:dyDescent="0.2">
      <c r="A23" s="238">
        <f t="shared" si="12"/>
        <v>5</v>
      </c>
      <c r="B23" s="239">
        <f t="shared" si="13"/>
        <v>4</v>
      </c>
      <c r="C23" s="240">
        <f t="shared" si="14"/>
        <v>5</v>
      </c>
      <c r="D23" s="241">
        <f t="shared" si="15"/>
        <v>43973</v>
      </c>
      <c r="E23" s="242">
        <f t="shared" si="4"/>
        <v>5</v>
      </c>
      <c r="F23" s="242" t="s">
        <v>68</v>
      </c>
      <c r="G23" s="282" t="s">
        <v>40</v>
      </c>
      <c r="H23" s="282" t="s">
        <v>46</v>
      </c>
      <c r="I23" s="282" t="s">
        <v>415</v>
      </c>
      <c r="J23" s="243">
        <v>43973</v>
      </c>
      <c r="K23" s="243">
        <f t="shared" si="16"/>
        <v>43973</v>
      </c>
      <c r="L23" s="243">
        <f t="shared" si="17"/>
        <v>43973</v>
      </c>
      <c r="M23" s="244" t="s">
        <v>374</v>
      </c>
      <c r="N23" s="244"/>
      <c r="O23" s="244"/>
      <c r="P23" s="245"/>
    </row>
    <row r="24" spans="1:16" ht="15.75" customHeight="1" x14ac:dyDescent="0.2">
      <c r="A24" s="16">
        <f t="shared" si="12"/>
        <v>6</v>
      </c>
      <c r="B24" s="17">
        <f t="shared" si="13"/>
        <v>1</v>
      </c>
      <c r="C24" s="18">
        <f t="shared" si="14"/>
        <v>3</v>
      </c>
      <c r="D24" s="19">
        <f t="shared" si="15"/>
        <v>43985</v>
      </c>
      <c r="E24" s="20">
        <f t="shared" si="4"/>
        <v>6</v>
      </c>
      <c r="F24" s="20" t="s">
        <v>68</v>
      </c>
      <c r="G24" s="293" t="s">
        <v>41</v>
      </c>
      <c r="H24" s="293" t="s">
        <v>47</v>
      </c>
      <c r="I24" s="293" t="s">
        <v>420</v>
      </c>
      <c r="J24" s="161">
        <v>43985</v>
      </c>
      <c r="K24" s="161">
        <f t="shared" si="16"/>
        <v>43985</v>
      </c>
      <c r="L24" s="161">
        <f t="shared" si="17"/>
        <v>43985</v>
      </c>
      <c r="M24" s="21" t="s">
        <v>374</v>
      </c>
      <c r="N24" s="33"/>
      <c r="O24" s="33"/>
      <c r="P24" s="34"/>
    </row>
    <row r="25" spans="1:16" ht="15.75" customHeight="1" x14ac:dyDescent="0.2">
      <c r="A25" s="262">
        <f t="shared" si="12"/>
        <v>6</v>
      </c>
      <c r="B25" s="263">
        <f t="shared" si="13"/>
        <v>1</v>
      </c>
      <c r="C25" s="264">
        <f t="shared" si="14"/>
        <v>3</v>
      </c>
      <c r="D25" s="265">
        <f t="shared" si="15"/>
        <v>43985</v>
      </c>
      <c r="E25" s="266">
        <v>1</v>
      </c>
      <c r="F25" s="302" t="s">
        <v>55</v>
      </c>
      <c r="G25" s="279" t="s">
        <v>55</v>
      </c>
      <c r="H25" s="279" t="s">
        <v>72</v>
      </c>
      <c r="I25" s="279" t="s">
        <v>418</v>
      </c>
      <c r="J25" s="267">
        <v>43985</v>
      </c>
      <c r="K25" s="267">
        <f>J25</f>
        <v>43985</v>
      </c>
      <c r="L25" s="267">
        <f t="shared" si="17"/>
        <v>43985</v>
      </c>
      <c r="M25" s="268" t="s">
        <v>374</v>
      </c>
      <c r="N25" s="236"/>
      <c r="O25" s="236"/>
      <c r="P25" s="237"/>
    </row>
    <row r="26" spans="1:16" ht="15.75" customHeight="1" x14ac:dyDescent="0.2">
      <c r="A26" s="246">
        <f t="shared" si="12"/>
        <v>6</v>
      </c>
      <c r="B26" s="223">
        <f t="shared" si="13"/>
        <v>1</v>
      </c>
      <c r="C26" s="224">
        <f t="shared" si="14"/>
        <v>3</v>
      </c>
      <c r="D26" s="225">
        <f t="shared" si="15"/>
        <v>43985</v>
      </c>
      <c r="E26" s="226">
        <v>2</v>
      </c>
      <c r="F26" s="287" t="s">
        <v>55</v>
      </c>
      <c r="G26" s="284" t="s">
        <v>55</v>
      </c>
      <c r="H26" s="284" t="s">
        <v>73</v>
      </c>
      <c r="I26" s="284" t="s">
        <v>416</v>
      </c>
      <c r="J26" s="227">
        <v>43985</v>
      </c>
      <c r="K26" s="227">
        <f>J26</f>
        <v>43985</v>
      </c>
      <c r="L26" s="227">
        <f t="shared" si="17"/>
        <v>43985</v>
      </c>
      <c r="M26" s="228" t="s">
        <v>374</v>
      </c>
      <c r="N26" s="228"/>
      <c r="O26" s="228"/>
      <c r="P26" s="229"/>
    </row>
    <row r="27" spans="1:16" ht="15.75" customHeight="1" x14ac:dyDescent="0.2">
      <c r="A27" s="230">
        <f t="shared" si="12"/>
        <v>5</v>
      </c>
      <c r="B27" s="231">
        <f t="shared" si="13"/>
        <v>5</v>
      </c>
      <c r="C27" s="232">
        <f t="shared" si="14"/>
        <v>4</v>
      </c>
      <c r="D27" s="233">
        <f t="shared" si="15"/>
        <v>43979</v>
      </c>
      <c r="E27" s="234">
        <v>1</v>
      </c>
      <c r="F27" s="286" t="s">
        <v>55</v>
      </c>
      <c r="G27" s="285" t="s">
        <v>67</v>
      </c>
      <c r="H27" s="285" t="s">
        <v>48</v>
      </c>
      <c r="I27" s="285" t="s">
        <v>424</v>
      </c>
      <c r="J27" s="235">
        <v>43979</v>
      </c>
      <c r="K27" s="235">
        <v>43976</v>
      </c>
      <c r="L27" s="235">
        <f t="shared" si="17"/>
        <v>43976</v>
      </c>
      <c r="M27" s="236" t="s">
        <v>377</v>
      </c>
      <c r="N27" s="236"/>
      <c r="O27" s="236"/>
      <c r="P27" s="237"/>
    </row>
    <row r="28" spans="1:16" ht="15.75" customHeight="1" x14ac:dyDescent="0.2">
      <c r="A28" s="204">
        <f t="shared" si="12"/>
        <v>6</v>
      </c>
      <c r="B28" s="205">
        <f t="shared" si="13"/>
        <v>1</v>
      </c>
      <c r="C28" s="206">
        <f t="shared" si="14"/>
        <v>5</v>
      </c>
      <c r="D28" s="207">
        <f t="shared" si="15"/>
        <v>43987</v>
      </c>
      <c r="E28" s="208">
        <f t="shared" si="4"/>
        <v>2</v>
      </c>
      <c r="F28" s="288" t="s">
        <v>55</v>
      </c>
      <c r="G28" s="280" t="s">
        <v>67</v>
      </c>
      <c r="H28" s="280" t="s">
        <v>49</v>
      </c>
      <c r="I28" s="280" t="s">
        <v>436</v>
      </c>
      <c r="J28" s="209">
        <v>43987</v>
      </c>
      <c r="K28" s="209">
        <v>43989</v>
      </c>
      <c r="L28" s="209">
        <v>43990</v>
      </c>
      <c r="M28" s="210" t="s">
        <v>374</v>
      </c>
      <c r="N28" s="210"/>
      <c r="O28" s="210"/>
      <c r="P28" s="213"/>
    </row>
    <row r="29" spans="1:16" ht="15.75" customHeight="1" x14ac:dyDescent="0.2">
      <c r="A29" s="204">
        <f t="shared" si="12"/>
        <v>6</v>
      </c>
      <c r="B29" s="205">
        <f t="shared" si="13"/>
        <v>1</v>
      </c>
      <c r="C29" s="206">
        <f t="shared" si="14"/>
        <v>1</v>
      </c>
      <c r="D29" s="207">
        <f t="shared" si="15"/>
        <v>43983</v>
      </c>
      <c r="E29" s="208">
        <f t="shared" si="4"/>
        <v>3</v>
      </c>
      <c r="F29" s="288" t="s">
        <v>55</v>
      </c>
      <c r="G29" s="280" t="s">
        <v>67</v>
      </c>
      <c r="H29" s="280" t="s">
        <v>50</v>
      </c>
      <c r="I29" s="280" t="s">
        <v>425</v>
      </c>
      <c r="J29" s="209">
        <v>43983</v>
      </c>
      <c r="K29" s="209">
        <v>43987</v>
      </c>
      <c r="L29" s="209">
        <v>43989</v>
      </c>
      <c r="M29" s="247" t="s">
        <v>374</v>
      </c>
      <c r="N29" s="210"/>
      <c r="O29" s="210"/>
      <c r="P29" s="213"/>
    </row>
    <row r="30" spans="1:16" ht="15.75" customHeight="1" x14ac:dyDescent="0.2">
      <c r="A30" s="204">
        <f t="shared" si="12"/>
        <v>6</v>
      </c>
      <c r="B30" s="205">
        <f t="shared" si="13"/>
        <v>1</v>
      </c>
      <c r="C30" s="206">
        <f t="shared" si="14"/>
        <v>5</v>
      </c>
      <c r="D30" s="207">
        <f t="shared" si="15"/>
        <v>43987</v>
      </c>
      <c r="E30" s="208">
        <f t="shared" si="4"/>
        <v>4</v>
      </c>
      <c r="F30" s="288" t="s">
        <v>55</v>
      </c>
      <c r="G30" s="280" t="s">
        <v>67</v>
      </c>
      <c r="H30" s="280" t="s">
        <v>51</v>
      </c>
      <c r="I30" s="280" t="s">
        <v>428</v>
      </c>
      <c r="J30" s="209">
        <v>43987</v>
      </c>
      <c r="K30" s="209">
        <v>43987</v>
      </c>
      <c r="L30" s="209">
        <v>43989</v>
      </c>
      <c r="M30" s="210" t="s">
        <v>374</v>
      </c>
      <c r="N30" s="210"/>
      <c r="O30" s="210"/>
      <c r="P30" s="213"/>
    </row>
    <row r="31" spans="1:16" ht="15.75" customHeight="1" x14ac:dyDescent="0.2">
      <c r="A31" s="204">
        <f t="shared" si="12"/>
        <v>6</v>
      </c>
      <c r="B31" s="205">
        <f t="shared" si="13"/>
        <v>1</v>
      </c>
      <c r="C31" s="206">
        <f t="shared" si="14"/>
        <v>5</v>
      </c>
      <c r="D31" s="207">
        <f t="shared" si="15"/>
        <v>43987</v>
      </c>
      <c r="E31" s="208">
        <f t="shared" si="4"/>
        <v>5</v>
      </c>
      <c r="F31" s="288" t="s">
        <v>55</v>
      </c>
      <c r="G31" s="280" t="s">
        <v>67</v>
      </c>
      <c r="H31" s="280" t="s">
        <v>52</v>
      </c>
      <c r="I31" s="280" t="s">
        <v>423</v>
      </c>
      <c r="J31" s="209">
        <v>43987</v>
      </c>
      <c r="K31" s="209">
        <v>43987</v>
      </c>
      <c r="L31" s="209">
        <v>43989</v>
      </c>
      <c r="M31" s="210" t="s">
        <v>374</v>
      </c>
      <c r="N31" s="210"/>
      <c r="O31" s="210"/>
      <c r="P31" s="213"/>
    </row>
    <row r="32" spans="1:16" ht="15.75" customHeight="1" x14ac:dyDescent="0.2">
      <c r="A32" s="204">
        <f t="shared" si="12"/>
        <v>6</v>
      </c>
      <c r="B32" s="205">
        <f t="shared" si="13"/>
        <v>1</v>
      </c>
      <c r="C32" s="206">
        <f t="shared" si="14"/>
        <v>5</v>
      </c>
      <c r="D32" s="207">
        <f t="shared" si="15"/>
        <v>43987</v>
      </c>
      <c r="E32" s="208">
        <f t="shared" si="4"/>
        <v>6</v>
      </c>
      <c r="F32" s="288" t="s">
        <v>55</v>
      </c>
      <c r="G32" s="280" t="s">
        <v>67</v>
      </c>
      <c r="H32" s="280" t="s">
        <v>53</v>
      </c>
      <c r="I32" s="280" t="s">
        <v>426</v>
      </c>
      <c r="J32" s="209">
        <v>43987</v>
      </c>
      <c r="K32" s="209">
        <v>43987</v>
      </c>
      <c r="L32" s="209">
        <v>43989</v>
      </c>
      <c r="M32" s="210" t="s">
        <v>374</v>
      </c>
      <c r="N32" s="210"/>
      <c r="O32" s="210"/>
      <c r="P32" s="213"/>
    </row>
    <row r="33" spans="1:16" ht="15.75" customHeight="1" x14ac:dyDescent="0.2">
      <c r="A33" s="248">
        <f t="shared" si="12"/>
        <v>6</v>
      </c>
      <c r="B33" s="249">
        <f t="shared" si="13"/>
        <v>1</v>
      </c>
      <c r="C33" s="250">
        <f t="shared" si="14"/>
        <v>5</v>
      </c>
      <c r="D33" s="251">
        <f t="shared" si="15"/>
        <v>43987</v>
      </c>
      <c r="E33" s="252">
        <f t="shared" si="4"/>
        <v>7</v>
      </c>
      <c r="F33" s="289" t="s">
        <v>55</v>
      </c>
      <c r="G33" s="278" t="s">
        <v>67</v>
      </c>
      <c r="H33" s="278" t="s">
        <v>54</v>
      </c>
      <c r="I33" s="278" t="s">
        <v>427</v>
      </c>
      <c r="J33" s="253">
        <v>43987</v>
      </c>
      <c r="K33" s="253">
        <v>43987</v>
      </c>
      <c r="L33" s="253">
        <v>43989</v>
      </c>
      <c r="M33" s="254" t="s">
        <v>374</v>
      </c>
      <c r="N33" s="254"/>
      <c r="O33" s="254"/>
      <c r="P33" s="255"/>
    </row>
    <row r="34" spans="1:16" ht="15.75" customHeight="1" x14ac:dyDescent="0.2">
      <c r="A34" s="35">
        <f t="shared" si="12"/>
        <v>6</v>
      </c>
      <c r="B34" s="36">
        <f t="shared" si="13"/>
        <v>1</v>
      </c>
      <c r="C34" s="37">
        <f t="shared" si="14"/>
        <v>6</v>
      </c>
      <c r="D34" s="38">
        <f t="shared" si="15"/>
        <v>43988</v>
      </c>
      <c r="E34" s="39">
        <v>1</v>
      </c>
      <c r="F34" s="290" t="s">
        <v>55</v>
      </c>
      <c r="G34" s="291" t="s">
        <v>55</v>
      </c>
      <c r="H34" s="291" t="s">
        <v>56</v>
      </c>
      <c r="I34" s="291" t="s">
        <v>429</v>
      </c>
      <c r="J34" s="162">
        <v>43988</v>
      </c>
      <c r="K34" s="162">
        <v>43989</v>
      </c>
      <c r="L34" s="162">
        <v>43989</v>
      </c>
      <c r="M34" s="40" t="s">
        <v>374</v>
      </c>
      <c r="N34" s="40"/>
      <c r="O34" s="40"/>
      <c r="P34" s="41"/>
    </row>
    <row r="35" spans="1:16" ht="15.75" customHeight="1" x14ac:dyDescent="0.2">
      <c r="A35" s="16">
        <f t="shared" si="12"/>
        <v>6</v>
      </c>
      <c r="B35" s="17">
        <f t="shared" si="13"/>
        <v>1</v>
      </c>
      <c r="C35" s="18">
        <f t="shared" si="14"/>
        <v>6</v>
      </c>
      <c r="D35" s="19">
        <f t="shared" si="15"/>
        <v>43988</v>
      </c>
      <c r="E35" s="20">
        <f t="shared" si="4"/>
        <v>2</v>
      </c>
      <c r="F35" s="292" t="s">
        <v>55</v>
      </c>
      <c r="G35" s="293" t="s">
        <v>55</v>
      </c>
      <c r="H35" s="293" t="s">
        <v>57</v>
      </c>
      <c r="I35" s="293" t="s">
        <v>430</v>
      </c>
      <c r="J35" s="161">
        <v>43988</v>
      </c>
      <c r="K35" s="161">
        <v>43989</v>
      </c>
      <c r="L35" s="161">
        <v>43989</v>
      </c>
      <c r="M35" s="21" t="s">
        <v>374</v>
      </c>
      <c r="N35" s="21"/>
      <c r="O35" s="21"/>
      <c r="P35" s="22"/>
    </row>
    <row r="36" spans="1:16" ht="15.75" customHeight="1" x14ac:dyDescent="0.2">
      <c r="A36" s="16">
        <f t="shared" si="12"/>
        <v>6</v>
      </c>
      <c r="B36" s="17">
        <f t="shared" si="13"/>
        <v>1</v>
      </c>
      <c r="C36" s="18">
        <f t="shared" si="14"/>
        <v>6</v>
      </c>
      <c r="D36" s="19">
        <f t="shared" si="15"/>
        <v>43988</v>
      </c>
      <c r="E36" s="20">
        <f t="shared" si="4"/>
        <v>3</v>
      </c>
      <c r="F36" s="292" t="s">
        <v>55</v>
      </c>
      <c r="G36" s="293" t="s">
        <v>55</v>
      </c>
      <c r="H36" s="293" t="s">
        <v>70</v>
      </c>
      <c r="I36" s="293" t="s">
        <v>431</v>
      </c>
      <c r="J36" s="161">
        <v>43988</v>
      </c>
      <c r="K36" s="161">
        <v>43989</v>
      </c>
      <c r="L36" s="161">
        <v>43989</v>
      </c>
      <c r="M36" s="21" t="s">
        <v>374</v>
      </c>
      <c r="N36" s="21"/>
      <c r="O36" s="21"/>
      <c r="P36" s="22"/>
    </row>
    <row r="37" spans="1:16" ht="15.75" customHeight="1" x14ac:dyDescent="0.2">
      <c r="A37" s="16">
        <f t="shared" si="12"/>
        <v>6</v>
      </c>
      <c r="B37" s="17">
        <f t="shared" si="13"/>
        <v>1</v>
      </c>
      <c r="C37" s="18">
        <f t="shared" si="14"/>
        <v>7</v>
      </c>
      <c r="D37" s="19">
        <f t="shared" si="15"/>
        <v>43989</v>
      </c>
      <c r="E37" s="20">
        <f t="shared" si="4"/>
        <v>4</v>
      </c>
      <c r="F37" s="292" t="s">
        <v>55</v>
      </c>
      <c r="G37" s="293" t="s">
        <v>55</v>
      </c>
      <c r="H37" s="293" t="s">
        <v>58</v>
      </c>
      <c r="I37" s="293" t="s">
        <v>432</v>
      </c>
      <c r="J37" s="161">
        <v>43989</v>
      </c>
      <c r="K37" s="161">
        <v>43989</v>
      </c>
      <c r="L37" s="161">
        <v>43989</v>
      </c>
      <c r="M37" s="21" t="s">
        <v>374</v>
      </c>
      <c r="N37" s="21"/>
      <c r="O37" s="21"/>
      <c r="P37" s="22"/>
    </row>
    <row r="38" spans="1:16" ht="15.75" customHeight="1" x14ac:dyDescent="0.2">
      <c r="A38" s="16">
        <f t="shared" si="12"/>
        <v>6</v>
      </c>
      <c r="B38" s="17">
        <f t="shared" si="13"/>
        <v>1</v>
      </c>
      <c r="C38" s="18">
        <f t="shared" si="14"/>
        <v>7</v>
      </c>
      <c r="D38" s="19">
        <f t="shared" si="15"/>
        <v>43989</v>
      </c>
      <c r="E38" s="20">
        <f t="shared" si="4"/>
        <v>5</v>
      </c>
      <c r="F38" s="292" t="s">
        <v>55</v>
      </c>
      <c r="G38" s="293" t="s">
        <v>55</v>
      </c>
      <c r="H38" s="293" t="s">
        <v>433</v>
      </c>
      <c r="I38" s="293" t="s">
        <v>436</v>
      </c>
      <c r="J38" s="161">
        <v>43989</v>
      </c>
      <c r="K38" s="161">
        <v>43989</v>
      </c>
      <c r="L38" s="161">
        <v>43989</v>
      </c>
      <c r="M38" s="21" t="s">
        <v>374</v>
      </c>
      <c r="N38" s="21"/>
      <c r="O38" s="21"/>
      <c r="P38" s="22"/>
    </row>
    <row r="39" spans="1:16" ht="15.75" customHeight="1" x14ac:dyDescent="0.2">
      <c r="A39" s="16">
        <f t="shared" ref="A39:A40" si="18">MONTH(D39)</f>
        <v>6</v>
      </c>
      <c r="B39" s="17">
        <f t="shared" ref="B39:B40" si="19">IFERROR(IF((WEEKNUM(D39,2)-WEEKNUM(EOMONTH(D39,-1)+1,2)+1)=6,5,WEEKNUM(D39,2)-WEEKNUM(EOMONTH(D39,-1)+1,2)+1),0)</f>
        <v>1</v>
      </c>
      <c r="C39" s="18">
        <f t="shared" si="14"/>
        <v>7</v>
      </c>
      <c r="D39" s="19">
        <f t="shared" ref="D39:D40" si="20">J39</f>
        <v>43989</v>
      </c>
      <c r="E39" s="20">
        <f t="shared" si="4"/>
        <v>6</v>
      </c>
      <c r="F39" s="292" t="s">
        <v>55</v>
      </c>
      <c r="G39" s="293" t="s">
        <v>55</v>
      </c>
      <c r="H39" s="293" t="s">
        <v>434</v>
      </c>
      <c r="I39" s="293" t="s">
        <v>438</v>
      </c>
      <c r="J39" s="161">
        <v>43989</v>
      </c>
      <c r="K39" s="161">
        <v>43989</v>
      </c>
      <c r="L39" s="161">
        <v>43989</v>
      </c>
      <c r="M39" s="21" t="s">
        <v>374</v>
      </c>
      <c r="N39" s="21"/>
      <c r="O39" s="21"/>
      <c r="P39" s="22"/>
    </row>
    <row r="40" spans="1:16" ht="15.75" customHeight="1" x14ac:dyDescent="0.2">
      <c r="A40" s="16">
        <f t="shared" si="18"/>
        <v>6</v>
      </c>
      <c r="B40" s="17">
        <f t="shared" si="19"/>
        <v>1</v>
      </c>
      <c r="C40" s="18">
        <f t="shared" si="14"/>
        <v>7</v>
      </c>
      <c r="D40" s="19">
        <f t="shared" si="20"/>
        <v>43989</v>
      </c>
      <c r="E40" s="20">
        <f t="shared" si="4"/>
        <v>7</v>
      </c>
      <c r="F40" s="292" t="s">
        <v>55</v>
      </c>
      <c r="G40" s="293" t="s">
        <v>55</v>
      </c>
      <c r="H40" s="293" t="s">
        <v>59</v>
      </c>
      <c r="I40" s="293" t="s">
        <v>437</v>
      </c>
      <c r="J40" s="161">
        <v>43989</v>
      </c>
      <c r="K40" s="161">
        <v>43989</v>
      </c>
      <c r="L40" s="161">
        <v>43989</v>
      </c>
      <c r="M40" s="21" t="s">
        <v>374</v>
      </c>
      <c r="N40" s="21"/>
      <c r="O40" s="21"/>
      <c r="P40" s="22"/>
    </row>
    <row r="41" spans="1:16" ht="15.75" customHeight="1" x14ac:dyDescent="0.2">
      <c r="A41" s="16">
        <f t="shared" si="12"/>
        <v>6</v>
      </c>
      <c r="B41" s="17">
        <f t="shared" si="13"/>
        <v>1</v>
      </c>
      <c r="C41" s="18">
        <f t="shared" si="14"/>
        <v>7</v>
      </c>
      <c r="D41" s="19">
        <f t="shared" si="15"/>
        <v>43989</v>
      </c>
      <c r="E41" s="20">
        <f t="shared" si="4"/>
        <v>8</v>
      </c>
      <c r="F41" s="292" t="s">
        <v>55</v>
      </c>
      <c r="G41" s="293" t="s">
        <v>55</v>
      </c>
      <c r="H41" s="293" t="s">
        <v>60</v>
      </c>
      <c r="I41" s="293" t="s">
        <v>435</v>
      </c>
      <c r="J41" s="161">
        <v>43989</v>
      </c>
      <c r="K41" s="161">
        <v>43989</v>
      </c>
      <c r="L41" s="161">
        <v>43989</v>
      </c>
      <c r="M41" s="21" t="s">
        <v>374</v>
      </c>
      <c r="N41" s="21"/>
      <c r="O41" s="21"/>
      <c r="P41" s="22"/>
    </row>
    <row r="42" spans="1:16" ht="15.75" customHeight="1" x14ac:dyDescent="0.2">
      <c r="A42" s="16">
        <f t="shared" si="12"/>
        <v>6</v>
      </c>
      <c r="B42" s="17">
        <f t="shared" si="13"/>
        <v>2</v>
      </c>
      <c r="C42" s="18">
        <f t="shared" si="14"/>
        <v>1</v>
      </c>
      <c r="D42" s="19">
        <f t="shared" si="15"/>
        <v>43990</v>
      </c>
      <c r="E42" s="20">
        <f t="shared" si="4"/>
        <v>9</v>
      </c>
      <c r="F42" s="292" t="s">
        <v>55</v>
      </c>
      <c r="G42" s="293" t="s">
        <v>55</v>
      </c>
      <c r="H42" s="293" t="s">
        <v>61</v>
      </c>
      <c r="I42" s="293" t="s">
        <v>435</v>
      </c>
      <c r="J42" s="161">
        <v>43990</v>
      </c>
      <c r="K42" s="161"/>
      <c r="L42" s="161">
        <v>43991</v>
      </c>
      <c r="M42" s="21" t="s">
        <v>0</v>
      </c>
      <c r="N42" s="21"/>
      <c r="O42" s="21"/>
      <c r="P42" s="22"/>
    </row>
    <row r="43" spans="1:16" ht="15.75" customHeight="1" x14ac:dyDescent="0.2">
      <c r="A43" s="16">
        <f t="shared" si="12"/>
        <v>6</v>
      </c>
      <c r="B43" s="17">
        <f t="shared" si="13"/>
        <v>2</v>
      </c>
      <c r="C43" s="18">
        <f t="shared" si="14"/>
        <v>2</v>
      </c>
      <c r="D43" s="19">
        <f t="shared" si="15"/>
        <v>43991</v>
      </c>
      <c r="E43" s="20">
        <f t="shared" si="4"/>
        <v>10</v>
      </c>
      <c r="F43" s="292" t="s">
        <v>55</v>
      </c>
      <c r="G43" s="293" t="s">
        <v>55</v>
      </c>
      <c r="H43" s="293" t="s">
        <v>62</v>
      </c>
      <c r="I43" s="293" t="s">
        <v>435</v>
      </c>
      <c r="J43" s="161">
        <v>43991</v>
      </c>
      <c r="K43" s="161"/>
      <c r="L43" s="161">
        <v>43994</v>
      </c>
      <c r="M43" s="21" t="s">
        <v>0</v>
      </c>
      <c r="N43" s="21"/>
      <c r="O43" s="21"/>
      <c r="P43" s="22"/>
    </row>
    <row r="44" spans="1:16" ht="15.75" customHeight="1" x14ac:dyDescent="0.2">
      <c r="A44" s="16">
        <f t="shared" si="12"/>
        <v>6</v>
      </c>
      <c r="B44" s="17">
        <f t="shared" si="13"/>
        <v>2</v>
      </c>
      <c r="C44" s="18">
        <f t="shared" si="14"/>
        <v>2</v>
      </c>
      <c r="D44" s="19">
        <f t="shared" si="15"/>
        <v>43991</v>
      </c>
      <c r="E44" s="20">
        <f t="shared" si="4"/>
        <v>11</v>
      </c>
      <c r="F44" s="292" t="s">
        <v>55</v>
      </c>
      <c r="G44" s="293" t="s">
        <v>55</v>
      </c>
      <c r="H44" s="293" t="s">
        <v>63</v>
      </c>
      <c r="I44" s="293" t="s">
        <v>435</v>
      </c>
      <c r="J44" s="161">
        <v>43991</v>
      </c>
      <c r="K44" s="161"/>
      <c r="L44" s="161">
        <v>43994</v>
      </c>
      <c r="M44" s="21" t="s">
        <v>0</v>
      </c>
      <c r="N44" s="21"/>
      <c r="O44" s="21"/>
      <c r="P44" s="22"/>
    </row>
    <row r="45" spans="1:16" ht="15.75" customHeight="1" x14ac:dyDescent="0.2">
      <c r="A45" s="16">
        <f t="shared" si="12"/>
        <v>6</v>
      </c>
      <c r="B45" s="17">
        <f t="shared" si="13"/>
        <v>2</v>
      </c>
      <c r="C45" s="18">
        <f t="shared" si="14"/>
        <v>3</v>
      </c>
      <c r="D45" s="19">
        <f t="shared" si="15"/>
        <v>43992</v>
      </c>
      <c r="E45" s="20">
        <f t="shared" si="4"/>
        <v>12</v>
      </c>
      <c r="F45" s="292" t="s">
        <v>55</v>
      </c>
      <c r="G45" s="293" t="s">
        <v>55</v>
      </c>
      <c r="H45" s="293" t="s">
        <v>64</v>
      </c>
      <c r="I45" s="293" t="s">
        <v>439</v>
      </c>
      <c r="J45" s="161">
        <v>43992</v>
      </c>
      <c r="K45" s="161"/>
      <c r="L45" s="161">
        <v>43997</v>
      </c>
      <c r="M45" s="21" t="s">
        <v>0</v>
      </c>
      <c r="N45" s="21"/>
      <c r="O45" s="21"/>
      <c r="P45" s="22"/>
    </row>
    <row r="46" spans="1:16" ht="15.75" customHeight="1" x14ac:dyDescent="0.2">
      <c r="A46" s="16">
        <f t="shared" si="12"/>
        <v>6</v>
      </c>
      <c r="B46" s="17">
        <f t="shared" si="13"/>
        <v>2</v>
      </c>
      <c r="C46" s="18">
        <f t="shared" si="14"/>
        <v>3</v>
      </c>
      <c r="D46" s="19">
        <f t="shared" si="15"/>
        <v>43992</v>
      </c>
      <c r="E46" s="20">
        <f t="shared" si="4"/>
        <v>13</v>
      </c>
      <c r="F46" s="292" t="s">
        <v>55</v>
      </c>
      <c r="G46" s="293" t="s">
        <v>55</v>
      </c>
      <c r="H46" s="293" t="s">
        <v>65</v>
      </c>
      <c r="I46" s="293" t="s">
        <v>439</v>
      </c>
      <c r="J46" s="161">
        <v>43992</v>
      </c>
      <c r="K46" s="161"/>
      <c r="L46" s="161">
        <v>43997</v>
      </c>
      <c r="M46" s="21" t="s">
        <v>0</v>
      </c>
      <c r="N46" s="21"/>
      <c r="O46" s="21"/>
      <c r="P46" s="22"/>
    </row>
    <row r="47" spans="1:16" ht="15.75" customHeight="1" x14ac:dyDescent="0.2">
      <c r="A47" s="178">
        <f t="shared" si="12"/>
        <v>6</v>
      </c>
      <c r="B47" s="179">
        <f t="shared" si="13"/>
        <v>2</v>
      </c>
      <c r="C47" s="180">
        <f t="shared" si="14"/>
        <v>3</v>
      </c>
      <c r="D47" s="181">
        <f t="shared" si="15"/>
        <v>43992</v>
      </c>
      <c r="E47" s="182">
        <f t="shared" si="4"/>
        <v>14</v>
      </c>
      <c r="F47" s="294" t="s">
        <v>55</v>
      </c>
      <c r="G47" s="295" t="s">
        <v>55</v>
      </c>
      <c r="H47" s="295" t="s">
        <v>66</v>
      </c>
      <c r="I47" s="295" t="s">
        <v>421</v>
      </c>
      <c r="J47" s="183">
        <v>43992</v>
      </c>
      <c r="K47" s="183"/>
      <c r="L47" s="183">
        <v>43997</v>
      </c>
      <c r="M47" s="184" t="s">
        <v>0</v>
      </c>
      <c r="N47" s="184"/>
      <c r="O47" s="23"/>
      <c r="P47" s="24"/>
    </row>
    <row r="48" spans="1:16" ht="15.75" customHeight="1" x14ac:dyDescent="0.2">
      <c r="A48" s="25">
        <f t="shared" si="12"/>
        <v>6</v>
      </c>
      <c r="B48" s="36"/>
      <c r="C48" s="37"/>
      <c r="D48" s="38">
        <v>43983</v>
      </c>
      <c r="E48" s="39">
        <v>1</v>
      </c>
      <c r="F48" s="290" t="s">
        <v>409</v>
      </c>
      <c r="G48" s="291" t="s">
        <v>410</v>
      </c>
      <c r="H48" s="291" t="s">
        <v>411</v>
      </c>
      <c r="I48" s="291" t="s">
        <v>440</v>
      </c>
      <c r="J48" s="162"/>
      <c r="K48" s="162"/>
      <c r="L48" s="162"/>
      <c r="M48" s="40"/>
      <c r="N48" s="40"/>
      <c r="O48" s="21"/>
      <c r="P48" s="22"/>
    </row>
    <row r="49" spans="1:16" ht="15.75" customHeight="1" x14ac:dyDescent="0.2">
      <c r="A49" s="16">
        <f t="shared" si="12"/>
        <v>6</v>
      </c>
      <c r="B49" s="17"/>
      <c r="C49" s="18"/>
      <c r="D49" s="19">
        <v>43983</v>
      </c>
      <c r="E49" s="20">
        <f t="shared" si="4"/>
        <v>2</v>
      </c>
      <c r="F49" s="292" t="s">
        <v>409</v>
      </c>
      <c r="G49" s="293" t="s">
        <v>410</v>
      </c>
      <c r="H49" s="293" t="s">
        <v>412</v>
      </c>
      <c r="I49" s="293" t="s">
        <v>441</v>
      </c>
      <c r="J49" s="161"/>
      <c r="K49" s="161"/>
      <c r="L49" s="161"/>
      <c r="M49" s="21"/>
      <c r="N49" s="21"/>
      <c r="O49" s="21"/>
      <c r="P49" s="22"/>
    </row>
    <row r="50" spans="1:16" ht="15.75" customHeight="1" x14ac:dyDescent="0.2">
      <c r="A50" s="178">
        <f t="shared" si="12"/>
        <v>6</v>
      </c>
      <c r="B50" s="179"/>
      <c r="C50" s="180"/>
      <c r="D50" s="181">
        <v>43983</v>
      </c>
      <c r="E50" s="182">
        <f t="shared" si="4"/>
        <v>3</v>
      </c>
      <c r="F50" s="294" t="s">
        <v>409</v>
      </c>
      <c r="G50" s="295" t="s">
        <v>410</v>
      </c>
      <c r="H50" s="295" t="s">
        <v>413</v>
      </c>
      <c r="I50" s="295" t="s">
        <v>442</v>
      </c>
      <c r="J50" s="183"/>
      <c r="K50" s="183"/>
      <c r="L50" s="183"/>
      <c r="M50" s="184"/>
      <c r="N50" s="184"/>
      <c r="O50" s="184"/>
      <c r="P50" s="185"/>
    </row>
    <row r="51" spans="1:16" ht="15.75" customHeight="1" x14ac:dyDescent="0.2">
      <c r="A51" s="301">
        <f t="shared" si="12"/>
        <v>6</v>
      </c>
      <c r="B51" s="36"/>
      <c r="C51" s="37"/>
      <c r="D51" s="38">
        <v>43983</v>
      </c>
      <c r="E51" s="39">
        <v>1</v>
      </c>
      <c r="F51" s="290" t="s">
        <v>409</v>
      </c>
      <c r="G51" s="291" t="s">
        <v>326</v>
      </c>
      <c r="H51" s="291" t="s">
        <v>476</v>
      </c>
      <c r="I51" s="290" t="s">
        <v>474</v>
      </c>
      <c r="J51" s="162">
        <v>43997</v>
      </c>
      <c r="K51" s="162"/>
      <c r="L51" s="162"/>
      <c r="M51" s="40" t="s">
        <v>475</v>
      </c>
      <c r="N51" s="40"/>
      <c r="O51" s="40"/>
      <c r="P51" s="41"/>
    </row>
    <row r="52" spans="1:16" ht="15.75" customHeight="1" x14ac:dyDescent="0.2">
      <c r="A52" s="16">
        <f t="shared" si="12"/>
        <v>6</v>
      </c>
      <c r="B52" s="17"/>
      <c r="C52" s="18"/>
      <c r="D52" s="19">
        <v>43983</v>
      </c>
      <c r="E52" s="20">
        <f t="shared" si="4"/>
        <v>2</v>
      </c>
      <c r="F52" s="292" t="s">
        <v>409</v>
      </c>
      <c r="G52" s="293" t="s">
        <v>326</v>
      </c>
      <c r="H52" s="293" t="s">
        <v>477</v>
      </c>
      <c r="I52" s="292" t="s">
        <v>473</v>
      </c>
      <c r="J52" s="161">
        <v>43997</v>
      </c>
      <c r="K52" s="161"/>
      <c r="L52" s="161"/>
      <c r="M52" s="21" t="s">
        <v>0</v>
      </c>
      <c r="N52" s="21"/>
      <c r="O52" s="21"/>
      <c r="P52" s="22"/>
    </row>
    <row r="53" spans="1:16" ht="15.75" customHeight="1" x14ac:dyDescent="0.2">
      <c r="A53" s="186">
        <f t="shared" si="12"/>
        <v>6</v>
      </c>
      <c r="B53" s="179"/>
      <c r="C53" s="180"/>
      <c r="D53" s="181">
        <v>43983</v>
      </c>
      <c r="E53" s="182">
        <f t="shared" si="4"/>
        <v>3</v>
      </c>
      <c r="F53" s="294" t="s">
        <v>409</v>
      </c>
      <c r="G53" s="295" t="s">
        <v>326</v>
      </c>
      <c r="H53" s="295" t="s">
        <v>478</v>
      </c>
      <c r="I53" s="294" t="s">
        <v>473</v>
      </c>
      <c r="J53" s="183">
        <v>43997</v>
      </c>
      <c r="K53" s="183"/>
      <c r="L53" s="183"/>
      <c r="M53" s="184" t="s">
        <v>0</v>
      </c>
      <c r="N53" s="184"/>
      <c r="O53" s="184"/>
      <c r="P53" s="185"/>
    </row>
    <row r="54" spans="1:16" ht="15.75" customHeight="1" x14ac:dyDescent="0.2">
      <c r="A54" s="25">
        <v>6</v>
      </c>
      <c r="B54" s="26"/>
      <c r="C54" s="27"/>
      <c r="D54" s="28">
        <v>43983</v>
      </c>
      <c r="E54" s="29">
        <v>2</v>
      </c>
      <c r="F54" s="296" t="s">
        <v>445</v>
      </c>
      <c r="G54" s="297" t="s">
        <v>446</v>
      </c>
      <c r="H54" s="297" t="s">
        <v>447</v>
      </c>
      <c r="I54" s="296" t="s">
        <v>467</v>
      </c>
      <c r="J54" s="164"/>
      <c r="K54" s="164"/>
      <c r="L54" s="164" t="s">
        <v>471</v>
      </c>
      <c r="M54" s="30" t="s">
        <v>0</v>
      </c>
      <c r="N54" s="30"/>
      <c r="O54" s="30"/>
      <c r="P54" s="31"/>
    </row>
    <row r="55" spans="1:16" ht="15.75" customHeight="1" x14ac:dyDescent="0.2">
      <c r="A55" s="35">
        <v>6</v>
      </c>
      <c r="B55" s="36"/>
      <c r="C55" s="37"/>
      <c r="D55" s="38">
        <v>43983</v>
      </c>
      <c r="E55" s="39">
        <f t="shared" ref="E55:E62" si="21">E54+1</f>
        <v>3</v>
      </c>
      <c r="F55" s="290" t="s">
        <v>445</v>
      </c>
      <c r="G55" s="291" t="s">
        <v>446</v>
      </c>
      <c r="H55" s="291" t="s">
        <v>448</v>
      </c>
      <c r="I55" s="290" t="s">
        <v>466</v>
      </c>
      <c r="J55" s="162"/>
      <c r="K55" s="162"/>
      <c r="L55" s="162" t="s">
        <v>470</v>
      </c>
      <c r="M55" s="40" t="s">
        <v>0</v>
      </c>
      <c r="N55" s="40"/>
      <c r="O55" s="40"/>
      <c r="P55" s="41"/>
    </row>
    <row r="56" spans="1:16" ht="15.75" customHeight="1" x14ac:dyDescent="0.2">
      <c r="A56" s="186">
        <v>6</v>
      </c>
      <c r="B56" s="187"/>
      <c r="C56" s="188"/>
      <c r="D56" s="189">
        <v>43983</v>
      </c>
      <c r="E56" s="190">
        <f>E55+1</f>
        <v>4</v>
      </c>
      <c r="F56" s="298" t="s">
        <v>445</v>
      </c>
      <c r="G56" s="299" t="s">
        <v>446</v>
      </c>
      <c r="H56" s="299" t="s">
        <v>449</v>
      </c>
      <c r="I56" s="298" t="s">
        <v>466</v>
      </c>
      <c r="J56" s="191"/>
      <c r="K56" s="191"/>
      <c r="L56" s="191" t="s">
        <v>470</v>
      </c>
      <c r="M56" s="192" t="s">
        <v>0</v>
      </c>
      <c r="N56" s="192"/>
      <c r="O56" s="192"/>
      <c r="P56" s="193"/>
    </row>
    <row r="57" spans="1:16" ht="15.75" customHeight="1" x14ac:dyDescent="0.2">
      <c r="A57" s="35">
        <v>6</v>
      </c>
      <c r="B57" s="36"/>
      <c r="C57" s="37"/>
      <c r="D57" s="38">
        <v>43983</v>
      </c>
      <c r="E57" s="39">
        <v>2</v>
      </c>
      <c r="F57" s="290" t="s">
        <v>445</v>
      </c>
      <c r="G57" s="291" t="s">
        <v>450</v>
      </c>
      <c r="H57" s="291" t="s">
        <v>451</v>
      </c>
      <c r="I57" s="290" t="s">
        <v>466</v>
      </c>
      <c r="J57" s="162"/>
      <c r="K57" s="162"/>
      <c r="L57" s="162" t="s">
        <v>469</v>
      </c>
      <c r="M57" s="40" t="s">
        <v>0</v>
      </c>
      <c r="N57" s="40"/>
      <c r="O57" s="40"/>
      <c r="P57" s="41"/>
    </row>
    <row r="58" spans="1:16" ht="15.75" customHeight="1" x14ac:dyDescent="0.2">
      <c r="A58" s="35">
        <v>6</v>
      </c>
      <c r="B58" s="36"/>
      <c r="C58" s="37"/>
      <c r="D58" s="38">
        <v>43983</v>
      </c>
      <c r="E58" s="39">
        <f t="shared" si="21"/>
        <v>3</v>
      </c>
      <c r="F58" s="290" t="s">
        <v>472</v>
      </c>
      <c r="G58" s="291" t="s">
        <v>450</v>
      </c>
      <c r="H58" s="291" t="s">
        <v>452</v>
      </c>
      <c r="I58" s="290" t="s">
        <v>466</v>
      </c>
      <c r="J58" s="162"/>
      <c r="K58" s="162"/>
      <c r="L58" s="162" t="s">
        <v>468</v>
      </c>
      <c r="M58" s="40" t="s">
        <v>0</v>
      </c>
      <c r="N58" s="40"/>
      <c r="O58" s="40"/>
      <c r="P58" s="41"/>
    </row>
    <row r="59" spans="1:16" ht="15.75" customHeight="1" x14ac:dyDescent="0.2">
      <c r="A59" s="35">
        <v>6</v>
      </c>
      <c r="B59" s="36"/>
      <c r="C59" s="37"/>
      <c r="D59" s="38">
        <v>43983</v>
      </c>
      <c r="E59" s="39">
        <f t="shared" si="21"/>
        <v>4</v>
      </c>
      <c r="F59" s="290" t="s">
        <v>445</v>
      </c>
      <c r="G59" s="291" t="s">
        <v>450</v>
      </c>
      <c r="H59" s="291" t="s">
        <v>453</v>
      </c>
      <c r="I59" s="290" t="s">
        <v>466</v>
      </c>
      <c r="J59" s="162"/>
      <c r="K59" s="162"/>
      <c r="L59" s="162" t="s">
        <v>468</v>
      </c>
      <c r="M59" s="40" t="s">
        <v>0</v>
      </c>
      <c r="N59" s="40"/>
      <c r="O59" s="40"/>
      <c r="P59" s="41"/>
    </row>
    <row r="60" spans="1:16" ht="15.75" customHeight="1" x14ac:dyDescent="0.2">
      <c r="A60" s="35">
        <v>6</v>
      </c>
      <c r="B60" s="36"/>
      <c r="C60" s="37"/>
      <c r="D60" s="38">
        <v>43983</v>
      </c>
      <c r="E60" s="39">
        <f t="shared" si="21"/>
        <v>5</v>
      </c>
      <c r="F60" s="290" t="s">
        <v>445</v>
      </c>
      <c r="G60" s="291" t="s">
        <v>450</v>
      </c>
      <c r="H60" s="291" t="s">
        <v>454</v>
      </c>
      <c r="I60" s="290" t="s">
        <v>466</v>
      </c>
      <c r="J60" s="162"/>
      <c r="K60" s="162"/>
      <c r="L60" s="162" t="s">
        <v>468</v>
      </c>
      <c r="M60" s="40" t="s">
        <v>0</v>
      </c>
      <c r="N60" s="40"/>
      <c r="O60" s="40"/>
      <c r="P60" s="41"/>
    </row>
    <row r="61" spans="1:16" ht="15.75" customHeight="1" x14ac:dyDescent="0.2">
      <c r="A61" s="35">
        <v>6</v>
      </c>
      <c r="B61" s="36"/>
      <c r="C61" s="37"/>
      <c r="D61" s="38">
        <v>43983</v>
      </c>
      <c r="E61" s="39">
        <f t="shared" si="21"/>
        <v>6</v>
      </c>
      <c r="F61" s="290" t="s">
        <v>445</v>
      </c>
      <c r="G61" s="291" t="s">
        <v>450</v>
      </c>
      <c r="H61" s="291" t="s">
        <v>455</v>
      </c>
      <c r="I61" s="290" t="s">
        <v>466</v>
      </c>
      <c r="J61" s="162"/>
      <c r="K61" s="162"/>
      <c r="L61" s="162" t="s">
        <v>468</v>
      </c>
      <c r="M61" s="40" t="s">
        <v>0</v>
      </c>
      <c r="N61" s="40"/>
      <c r="O61" s="40"/>
      <c r="P61" s="41"/>
    </row>
    <row r="62" spans="1:16" ht="15.75" customHeight="1" x14ac:dyDescent="0.2">
      <c r="A62" s="35">
        <v>6</v>
      </c>
      <c r="B62" s="36"/>
      <c r="C62" s="37"/>
      <c r="D62" s="38">
        <v>43983</v>
      </c>
      <c r="E62" s="39">
        <f t="shared" si="21"/>
        <v>7</v>
      </c>
      <c r="F62" s="290" t="s">
        <v>445</v>
      </c>
      <c r="G62" s="291" t="s">
        <v>450</v>
      </c>
      <c r="H62" s="291" t="s">
        <v>456</v>
      </c>
      <c r="I62" s="290" t="s">
        <v>466</v>
      </c>
      <c r="J62" s="162"/>
      <c r="K62" s="162"/>
      <c r="L62" s="162" t="s">
        <v>468</v>
      </c>
      <c r="M62" s="40" t="s">
        <v>0</v>
      </c>
      <c r="N62" s="40"/>
      <c r="O62" s="40"/>
      <c r="P62" s="41"/>
    </row>
    <row r="63" spans="1:16" x14ac:dyDescent="0.2">
      <c r="A63" s="6" t="s">
        <v>480</v>
      </c>
      <c r="H63" s="300"/>
      <c r="I63" s="300"/>
      <c r="M63" s="8"/>
      <c r="N63" s="8"/>
    </row>
    <row r="64" spans="1:16" x14ac:dyDescent="0.2">
      <c r="A64" s="230">
        <f t="shared" ref="A64:A69" si="22">MONTH(D64)</f>
        <v>6</v>
      </c>
      <c r="B64" s="231">
        <f t="shared" ref="B64:B69" si="23">IFERROR(IF((WEEKNUM(D64,2)-WEEKNUM(EOMONTH(D64,-1)+1,2)+1)=6,5,WEEKNUM(D64,2)-WEEKNUM(EOMONTH(D64,-1)+1,2)+1),0)</f>
        <v>4</v>
      </c>
      <c r="C64" s="232">
        <f t="shared" ref="C64:C69" si="24">WEEKDAY(D64,11)</f>
        <v>4</v>
      </c>
      <c r="D64" s="233">
        <f t="shared" ref="D64:D69" si="25">J64</f>
        <v>44007</v>
      </c>
      <c r="E64" s="234">
        <v>1</v>
      </c>
      <c r="F64" s="234" t="s">
        <v>68</v>
      </c>
      <c r="G64" s="285" t="s">
        <v>40</v>
      </c>
      <c r="H64" s="285" t="s">
        <v>42</v>
      </c>
      <c r="I64" s="285" t="s">
        <v>414</v>
      </c>
      <c r="J64" s="235">
        <v>44007</v>
      </c>
      <c r="K64" s="235"/>
      <c r="L64" s="235">
        <v>44012</v>
      </c>
      <c r="M64" s="236" t="s">
        <v>479</v>
      </c>
      <c r="N64" s="8"/>
    </row>
    <row r="65" spans="1:13" x14ac:dyDescent="0.2">
      <c r="A65" s="204">
        <f t="shared" si="22"/>
        <v>6</v>
      </c>
      <c r="B65" s="205">
        <f t="shared" si="23"/>
        <v>4</v>
      </c>
      <c r="C65" s="206">
        <f t="shared" si="24"/>
        <v>4</v>
      </c>
      <c r="D65" s="207">
        <f t="shared" si="25"/>
        <v>44007</v>
      </c>
      <c r="E65" s="208">
        <f t="shared" ref="E65:E69" si="26">E64+1</f>
        <v>2</v>
      </c>
      <c r="F65" s="208" t="s">
        <v>68</v>
      </c>
      <c r="G65" s="280" t="s">
        <v>40</v>
      </c>
      <c r="H65" s="280" t="s">
        <v>43</v>
      </c>
      <c r="I65" s="280" t="s">
        <v>415</v>
      </c>
      <c r="J65" s="209">
        <v>44007</v>
      </c>
      <c r="K65" s="209"/>
      <c r="L65" s="209">
        <v>44012</v>
      </c>
      <c r="M65" s="210" t="s">
        <v>0</v>
      </c>
    </row>
    <row r="66" spans="1:13" x14ac:dyDescent="0.2">
      <c r="A66" s="204">
        <f t="shared" si="22"/>
        <v>7</v>
      </c>
      <c r="B66" s="205">
        <f t="shared" si="23"/>
        <v>1</v>
      </c>
      <c r="C66" s="206">
        <f t="shared" si="24"/>
        <v>4</v>
      </c>
      <c r="D66" s="207">
        <f t="shared" si="25"/>
        <v>44014</v>
      </c>
      <c r="E66" s="208">
        <f t="shared" si="26"/>
        <v>3</v>
      </c>
      <c r="F66" s="208" t="s">
        <v>68</v>
      </c>
      <c r="G66" s="280" t="s">
        <v>40</v>
      </c>
      <c r="H66" s="280" t="s">
        <v>44</v>
      </c>
      <c r="I66" s="280" t="s">
        <v>417</v>
      </c>
      <c r="J66" s="209">
        <v>44014</v>
      </c>
      <c r="K66" s="209"/>
      <c r="L66" s="209">
        <v>44012</v>
      </c>
      <c r="M66" s="210" t="s">
        <v>0</v>
      </c>
    </row>
    <row r="67" spans="1:13" x14ac:dyDescent="0.2">
      <c r="A67" s="204">
        <f t="shared" si="22"/>
        <v>7</v>
      </c>
      <c r="B67" s="205">
        <f t="shared" si="23"/>
        <v>1</v>
      </c>
      <c r="C67" s="206">
        <f t="shared" si="24"/>
        <v>4</v>
      </c>
      <c r="D67" s="207">
        <f t="shared" si="25"/>
        <v>44014</v>
      </c>
      <c r="E67" s="208">
        <f t="shared" si="26"/>
        <v>4</v>
      </c>
      <c r="F67" s="208" t="s">
        <v>68</v>
      </c>
      <c r="G67" s="280" t="s">
        <v>40</v>
      </c>
      <c r="H67" s="280" t="s">
        <v>45</v>
      </c>
      <c r="I67" s="280" t="s">
        <v>419</v>
      </c>
      <c r="J67" s="209">
        <v>44014</v>
      </c>
      <c r="K67" s="209"/>
      <c r="L67" s="209">
        <v>44012</v>
      </c>
      <c r="M67" s="210" t="s">
        <v>0</v>
      </c>
    </row>
    <row r="68" spans="1:13" x14ac:dyDescent="0.2">
      <c r="A68" s="238">
        <f t="shared" si="22"/>
        <v>7</v>
      </c>
      <c r="B68" s="239">
        <f t="shared" si="23"/>
        <v>1</v>
      </c>
      <c r="C68" s="240">
        <f t="shared" si="24"/>
        <v>4</v>
      </c>
      <c r="D68" s="241">
        <f t="shared" si="25"/>
        <v>44014</v>
      </c>
      <c r="E68" s="242">
        <f t="shared" si="26"/>
        <v>5</v>
      </c>
      <c r="F68" s="242" t="s">
        <v>68</v>
      </c>
      <c r="G68" s="282" t="s">
        <v>40</v>
      </c>
      <c r="H68" s="282" t="s">
        <v>46</v>
      </c>
      <c r="I68" s="282" t="s">
        <v>415</v>
      </c>
      <c r="J68" s="243">
        <v>44014</v>
      </c>
      <c r="K68" s="243"/>
      <c r="L68" s="243">
        <v>44012</v>
      </c>
      <c r="M68" s="244" t="s">
        <v>0</v>
      </c>
    </row>
    <row r="69" spans="1:13" x14ac:dyDescent="0.2">
      <c r="A69" s="16">
        <f t="shared" si="22"/>
        <v>7</v>
      </c>
      <c r="B69" s="17">
        <f t="shared" si="23"/>
        <v>1</v>
      </c>
      <c r="C69" s="18">
        <f t="shared" si="24"/>
        <v>4</v>
      </c>
      <c r="D69" s="19">
        <f t="shared" si="25"/>
        <v>44014</v>
      </c>
      <c r="E69" s="20">
        <f t="shared" si="26"/>
        <v>6</v>
      </c>
      <c r="F69" s="20" t="s">
        <v>68</v>
      </c>
      <c r="G69" s="293" t="s">
        <v>41</v>
      </c>
      <c r="H69" s="293" t="s">
        <v>47</v>
      </c>
      <c r="I69" s="293" t="s">
        <v>420</v>
      </c>
      <c r="J69" s="161">
        <v>44014</v>
      </c>
      <c r="K69" s="161"/>
      <c r="L69" s="161">
        <v>44015</v>
      </c>
      <c r="M69" s="21" t="s">
        <v>0</v>
      </c>
    </row>
  </sheetData>
  <autoFilter ref="A2:P69"/>
  <phoneticPr fontId="4" type="noConversion"/>
  <dataValidations count="1">
    <dataValidation type="list" allowBlank="1" showInputMessage="1" showErrorMessage="1" sqref="M3:M24 M64:M69">
      <formula1>"ok,ing,待协调"</formula1>
    </dataValidation>
  </dataValidations>
  <printOptions horizontalCentered="1"/>
  <pageMargins left="0" right="0" top="0.19685039370078741" bottom="3.937007874015748E-2" header="0.31496062992125984" footer="0.1181102362204724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tabSelected="1" workbookViewId="0">
      <pane xSplit="5" ySplit="2" topLeftCell="F3" activePane="bottomRight" state="frozen"/>
      <selection activeCell="F12" sqref="F12"/>
      <selection pane="topRight" activeCell="F12" sqref="F12"/>
      <selection pane="bottomLeft" activeCell="F12" sqref="F12"/>
      <selection pane="bottomRight" activeCell="I6" sqref="I6"/>
    </sheetView>
  </sheetViews>
  <sheetFormatPr defaultRowHeight="14.25" outlineLevelCol="1" x14ac:dyDescent="0.2"/>
  <cols>
    <col min="1" max="1" width="4.125" style="6" customWidth="1" outlineLevel="1"/>
    <col min="2" max="2" width="5.125" style="6" customWidth="1" outlineLevel="1"/>
    <col min="3" max="3" width="3.875" style="6" customWidth="1" outlineLevel="1"/>
    <col min="4" max="4" width="6.125" style="6" customWidth="1" outlineLevel="1"/>
    <col min="5" max="5" width="4.875" style="6" customWidth="1"/>
    <col min="6" max="6" width="17.75" style="6" customWidth="1"/>
    <col min="7" max="7" width="12.125" style="6" customWidth="1"/>
    <col min="8" max="8" width="42.125" style="5" customWidth="1"/>
    <col min="9" max="9" width="16.25" style="5" customWidth="1" outlineLevel="1"/>
    <col min="10" max="10" width="7.125" style="4" customWidth="1" outlineLevel="1"/>
    <col min="11" max="11" width="8" style="4" customWidth="1" outlineLevel="1"/>
    <col min="12" max="12" width="8.125" style="3" customWidth="1" outlineLevel="1"/>
    <col min="13" max="13" width="6.875" style="1" customWidth="1" outlineLevel="1"/>
    <col min="14" max="14" width="27.25" style="1" customWidth="1" outlineLevel="1"/>
    <col min="15" max="15" width="28.25" style="1" customWidth="1"/>
    <col min="16" max="16" width="26.875" style="2" customWidth="1"/>
    <col min="17" max="16384" width="9" style="1"/>
  </cols>
  <sheetData>
    <row r="1" spans="1:16" x14ac:dyDescent="0.2">
      <c r="A1" s="10" t="s">
        <v>69</v>
      </c>
      <c r="H1" s="9"/>
      <c r="I1" s="9"/>
      <c r="M1" s="8"/>
      <c r="N1" s="8"/>
      <c r="O1" s="8"/>
    </row>
    <row r="2" spans="1:16" s="7" customFormat="1" ht="23.25" customHeight="1" x14ac:dyDescent="0.2">
      <c r="A2" s="272" t="s">
        <v>30</v>
      </c>
      <c r="B2" s="273" t="s">
        <v>29</v>
      </c>
      <c r="C2" s="273"/>
      <c r="D2" s="273"/>
      <c r="E2" s="273" t="s">
        <v>77</v>
      </c>
      <c r="F2" s="272" t="s">
        <v>28</v>
      </c>
      <c r="G2" s="274" t="s">
        <v>27</v>
      </c>
      <c r="H2" s="274" t="s">
        <v>26</v>
      </c>
      <c r="I2" s="345" t="s">
        <v>422</v>
      </c>
      <c r="J2" s="275" t="s">
        <v>25</v>
      </c>
      <c r="K2" s="275" t="s">
        <v>24</v>
      </c>
      <c r="L2" s="276" t="s">
        <v>23</v>
      </c>
      <c r="M2" s="275" t="s">
        <v>22</v>
      </c>
      <c r="N2" s="275" t="s">
        <v>375</v>
      </c>
      <c r="O2" s="15" t="s">
        <v>443</v>
      </c>
      <c r="P2" s="15" t="s">
        <v>444</v>
      </c>
    </row>
    <row r="3" spans="1:16" ht="38.25" customHeight="1" x14ac:dyDescent="0.2">
      <c r="A3" s="194">
        <f t="shared" ref="A3:A33" si="0">MONTH(D3)</f>
        <v>5</v>
      </c>
      <c r="B3" s="195">
        <f t="shared" ref="B3" si="1">IFERROR(IF((WEEKNUM(D3,2)-WEEKNUM(EOMONTH(D3,-1)+1,2)+1)=6,5,WEEKNUM(D3,2)-WEEKNUM(EOMONTH(D3,-1)+1,2)+1),0)</f>
        <v>3</v>
      </c>
      <c r="C3" s="196">
        <f t="shared" ref="C3" si="2">WEEKDAY(D3,11)</f>
        <v>3</v>
      </c>
      <c r="D3" s="197">
        <f>J3</f>
        <v>43964</v>
      </c>
      <c r="E3" s="198">
        <v>1</v>
      </c>
      <c r="F3" s="198" t="s">
        <v>10</v>
      </c>
      <c r="G3" s="199" t="s">
        <v>21</v>
      </c>
      <c r="H3" s="199"/>
      <c r="I3" s="346" t="s">
        <v>37</v>
      </c>
      <c r="J3" s="200">
        <v>43964</v>
      </c>
      <c r="K3" s="200"/>
      <c r="L3" s="200"/>
      <c r="M3" s="201" t="s">
        <v>0</v>
      </c>
      <c r="N3" s="277" t="s">
        <v>457</v>
      </c>
      <c r="O3" s="202"/>
      <c r="P3" s="203"/>
    </row>
    <row r="4" spans="1:16" ht="16.5" customHeight="1" x14ac:dyDescent="0.2">
      <c r="A4" s="248">
        <f t="shared" si="0"/>
        <v>5</v>
      </c>
      <c r="B4" s="249">
        <f t="shared" ref="B4:B42" si="3">IFERROR(IF((WEEKNUM(D4,2)-WEEKNUM(EOMONTH(D4,-1)+1,2)+1)=6,5,WEEKNUM(D4,2)-WEEKNUM(EOMONTH(D4,-1)+1,2)+1),0)</f>
        <v>3</v>
      </c>
      <c r="C4" s="250">
        <f t="shared" ref="C4:C42" si="4">WEEKDAY(D4,11)</f>
        <v>3</v>
      </c>
      <c r="D4" s="251">
        <f t="shared" ref="D4:D27" si="5">J4</f>
        <v>43964</v>
      </c>
      <c r="E4" s="252">
        <f t="shared" ref="E4:E33" si="6">E3+1</f>
        <v>2</v>
      </c>
      <c r="F4" s="252" t="s">
        <v>10</v>
      </c>
      <c r="G4" s="278" t="s">
        <v>19</v>
      </c>
      <c r="H4" s="278"/>
      <c r="I4" s="347" t="s">
        <v>38</v>
      </c>
      <c r="J4" s="253">
        <v>43964</v>
      </c>
      <c r="K4" s="253"/>
      <c r="L4" s="253"/>
      <c r="M4" s="254" t="s">
        <v>0</v>
      </c>
      <c r="N4" s="270" t="s">
        <v>376</v>
      </c>
      <c r="O4" s="254"/>
      <c r="P4" s="271"/>
    </row>
    <row r="5" spans="1:16" ht="16.5" customHeight="1" x14ac:dyDescent="0.2">
      <c r="A5" s="262">
        <f t="shared" si="0"/>
        <v>5</v>
      </c>
      <c r="B5" s="263">
        <f t="shared" si="3"/>
        <v>3</v>
      </c>
      <c r="C5" s="264">
        <f t="shared" si="4"/>
        <v>5</v>
      </c>
      <c r="D5" s="265">
        <f t="shared" si="5"/>
        <v>43966</v>
      </c>
      <c r="E5" s="266">
        <f t="shared" si="6"/>
        <v>3</v>
      </c>
      <c r="F5" s="266" t="s">
        <v>10</v>
      </c>
      <c r="G5" s="279" t="s">
        <v>21</v>
      </c>
      <c r="H5" s="279"/>
      <c r="I5" s="348" t="s">
        <v>373</v>
      </c>
      <c r="J5" s="267">
        <v>43966</v>
      </c>
      <c r="K5" s="267"/>
      <c r="L5" s="267"/>
      <c r="M5" s="268" t="s">
        <v>374</v>
      </c>
      <c r="N5" s="268"/>
      <c r="O5" s="268"/>
      <c r="P5" s="269"/>
    </row>
    <row r="6" spans="1:16" ht="15.75" customHeight="1" x14ac:dyDescent="0.2">
      <c r="A6" s="230">
        <f t="shared" si="0"/>
        <v>6</v>
      </c>
      <c r="B6" s="231">
        <f t="shared" si="3"/>
        <v>4</v>
      </c>
      <c r="C6" s="232">
        <f t="shared" si="4"/>
        <v>2</v>
      </c>
      <c r="D6" s="233">
        <f t="shared" si="5"/>
        <v>44005</v>
      </c>
      <c r="E6" s="234">
        <v>1</v>
      </c>
      <c r="F6" s="234" t="s">
        <v>68</v>
      </c>
      <c r="G6" s="285" t="s">
        <v>40</v>
      </c>
      <c r="H6" s="285" t="s">
        <v>42</v>
      </c>
      <c r="I6" s="349" t="s">
        <v>414</v>
      </c>
      <c r="J6" s="235">
        <v>44005</v>
      </c>
      <c r="K6" s="235">
        <v>44005</v>
      </c>
      <c r="L6" s="235">
        <f>K6</f>
        <v>44005</v>
      </c>
      <c r="M6" s="236" t="s">
        <v>374</v>
      </c>
      <c r="N6" s="236"/>
      <c r="O6" s="236"/>
      <c r="P6" s="237"/>
    </row>
    <row r="7" spans="1:16" ht="15.75" customHeight="1" x14ac:dyDescent="0.2">
      <c r="A7" s="204">
        <f t="shared" si="0"/>
        <v>6</v>
      </c>
      <c r="B7" s="205">
        <f t="shared" si="3"/>
        <v>4</v>
      </c>
      <c r="C7" s="206">
        <f t="shared" si="4"/>
        <v>3</v>
      </c>
      <c r="D7" s="207">
        <f t="shared" si="5"/>
        <v>44006</v>
      </c>
      <c r="E7" s="208">
        <f t="shared" si="6"/>
        <v>2</v>
      </c>
      <c r="F7" s="208" t="s">
        <v>68</v>
      </c>
      <c r="G7" s="280" t="s">
        <v>40</v>
      </c>
      <c r="H7" s="280" t="s">
        <v>43</v>
      </c>
      <c r="I7" s="350" t="s">
        <v>415</v>
      </c>
      <c r="J7" s="209">
        <v>44006</v>
      </c>
      <c r="K7" s="209">
        <v>44006</v>
      </c>
      <c r="L7" s="209">
        <f t="shared" ref="L7:L27" si="7">K7</f>
        <v>44006</v>
      </c>
      <c r="M7" s="210" t="s">
        <v>374</v>
      </c>
      <c r="N7" s="210"/>
      <c r="O7" s="210"/>
      <c r="P7" s="213"/>
    </row>
    <row r="8" spans="1:16" ht="15.75" customHeight="1" x14ac:dyDescent="0.2">
      <c r="A8" s="238">
        <f>MONTH(D8)</f>
        <v>6</v>
      </c>
      <c r="B8" s="239">
        <f t="shared" si="3"/>
        <v>4</v>
      </c>
      <c r="C8" s="240">
        <f t="shared" si="4"/>
        <v>3</v>
      </c>
      <c r="D8" s="241">
        <f>J8</f>
        <v>44006</v>
      </c>
      <c r="E8" s="242">
        <f>E10+1</f>
        <v>5</v>
      </c>
      <c r="F8" s="242" t="s">
        <v>68</v>
      </c>
      <c r="G8" s="282" t="s">
        <v>40</v>
      </c>
      <c r="H8" s="282" t="s">
        <v>46</v>
      </c>
      <c r="I8" s="351" t="s">
        <v>415</v>
      </c>
      <c r="J8" s="243">
        <v>44006</v>
      </c>
      <c r="K8" s="243">
        <v>44006</v>
      </c>
      <c r="L8" s="243">
        <f>K8</f>
        <v>44006</v>
      </c>
      <c r="M8" s="244" t="s">
        <v>374</v>
      </c>
      <c r="N8" s="244"/>
      <c r="O8" s="244"/>
      <c r="P8" s="245"/>
    </row>
    <row r="9" spans="1:16" ht="15.75" customHeight="1" x14ac:dyDescent="0.2">
      <c r="A9" s="204">
        <f t="shared" si="0"/>
        <v>7</v>
      </c>
      <c r="B9" s="205">
        <f t="shared" si="3"/>
        <v>1</v>
      </c>
      <c r="C9" s="206">
        <f t="shared" si="4"/>
        <v>5</v>
      </c>
      <c r="D9" s="207">
        <f t="shared" si="5"/>
        <v>44015</v>
      </c>
      <c r="E9" s="208">
        <f>E7+1</f>
        <v>3</v>
      </c>
      <c r="F9" s="208" t="s">
        <v>68</v>
      </c>
      <c r="G9" s="280" t="s">
        <v>40</v>
      </c>
      <c r="H9" s="280" t="s">
        <v>44</v>
      </c>
      <c r="I9" s="350" t="s">
        <v>417</v>
      </c>
      <c r="J9" s="209">
        <v>44015</v>
      </c>
      <c r="K9" s="209"/>
      <c r="L9" s="209">
        <f t="shared" si="7"/>
        <v>0</v>
      </c>
      <c r="M9" s="210" t="s">
        <v>0</v>
      </c>
      <c r="N9" s="210"/>
      <c r="O9" s="210"/>
      <c r="P9" s="213"/>
    </row>
    <row r="10" spans="1:16" ht="15.75" customHeight="1" x14ac:dyDescent="0.2">
      <c r="A10" s="204">
        <f t="shared" si="0"/>
        <v>7</v>
      </c>
      <c r="B10" s="205">
        <f t="shared" si="3"/>
        <v>1</v>
      </c>
      <c r="C10" s="206">
        <f t="shared" si="4"/>
        <v>5</v>
      </c>
      <c r="D10" s="207">
        <f t="shared" si="5"/>
        <v>44015</v>
      </c>
      <c r="E10" s="208">
        <f t="shared" si="6"/>
        <v>4</v>
      </c>
      <c r="F10" s="208" t="s">
        <v>68</v>
      </c>
      <c r="G10" s="280" t="s">
        <v>40</v>
      </c>
      <c r="H10" s="280" t="s">
        <v>45</v>
      </c>
      <c r="I10" s="350" t="s">
        <v>419</v>
      </c>
      <c r="J10" s="209">
        <v>44015</v>
      </c>
      <c r="K10" s="209"/>
      <c r="L10" s="209">
        <f t="shared" si="7"/>
        <v>0</v>
      </c>
      <c r="M10" s="210" t="s">
        <v>0</v>
      </c>
      <c r="N10" s="210"/>
      <c r="O10" s="210"/>
      <c r="P10" s="213"/>
    </row>
    <row r="11" spans="1:16" ht="15.75" customHeight="1" x14ac:dyDescent="0.2">
      <c r="A11" s="16">
        <f t="shared" si="0"/>
        <v>7</v>
      </c>
      <c r="B11" s="17">
        <f t="shared" si="3"/>
        <v>1</v>
      </c>
      <c r="C11" s="18">
        <f t="shared" si="4"/>
        <v>4</v>
      </c>
      <c r="D11" s="19">
        <f t="shared" si="5"/>
        <v>44014</v>
      </c>
      <c r="E11" s="20">
        <f>E8+1</f>
        <v>6</v>
      </c>
      <c r="F11" s="20" t="s">
        <v>68</v>
      </c>
      <c r="G11" s="293" t="s">
        <v>41</v>
      </c>
      <c r="H11" s="293" t="s">
        <v>47</v>
      </c>
      <c r="I11" s="341" t="s">
        <v>420</v>
      </c>
      <c r="J11" s="161">
        <v>44014</v>
      </c>
      <c r="K11" s="161"/>
      <c r="L11" s="161">
        <f t="shared" si="7"/>
        <v>0</v>
      </c>
      <c r="M11" s="21" t="s">
        <v>0</v>
      </c>
      <c r="N11" s="33"/>
      <c r="O11" s="33"/>
      <c r="P11" s="34"/>
    </row>
    <row r="12" spans="1:16" ht="15.75" customHeight="1" x14ac:dyDescent="0.2">
      <c r="A12" s="262">
        <f t="shared" si="0"/>
        <v>7</v>
      </c>
      <c r="B12" s="263">
        <f t="shared" si="3"/>
        <v>1</v>
      </c>
      <c r="C12" s="264">
        <f t="shared" si="4"/>
        <v>6</v>
      </c>
      <c r="D12" s="265">
        <f t="shared" si="5"/>
        <v>44016</v>
      </c>
      <c r="E12" s="266">
        <v>1</v>
      </c>
      <c r="F12" s="302" t="s">
        <v>55</v>
      </c>
      <c r="G12" s="279" t="s">
        <v>55</v>
      </c>
      <c r="H12" s="279" t="s">
        <v>72</v>
      </c>
      <c r="I12" s="348" t="s">
        <v>418</v>
      </c>
      <c r="J12" s="267">
        <v>44016</v>
      </c>
      <c r="K12" s="267"/>
      <c r="L12" s="267">
        <f t="shared" si="7"/>
        <v>0</v>
      </c>
      <c r="M12" s="268" t="s">
        <v>0</v>
      </c>
      <c r="N12" s="236"/>
      <c r="O12" s="236"/>
      <c r="P12" s="237"/>
    </row>
    <row r="13" spans="1:16" ht="15.75" customHeight="1" x14ac:dyDescent="0.2">
      <c r="A13" s="246">
        <f t="shared" si="0"/>
        <v>7</v>
      </c>
      <c r="B13" s="223">
        <f t="shared" si="3"/>
        <v>1</v>
      </c>
      <c r="C13" s="224">
        <f t="shared" si="4"/>
        <v>6</v>
      </c>
      <c r="D13" s="225">
        <f t="shared" si="5"/>
        <v>44016</v>
      </c>
      <c r="E13" s="226">
        <v>2</v>
      </c>
      <c r="F13" s="287" t="s">
        <v>55</v>
      </c>
      <c r="G13" s="284" t="s">
        <v>55</v>
      </c>
      <c r="H13" s="284" t="s">
        <v>73</v>
      </c>
      <c r="I13" s="352" t="s">
        <v>416</v>
      </c>
      <c r="J13" s="227">
        <v>44016</v>
      </c>
      <c r="K13" s="227"/>
      <c r="L13" s="227">
        <f t="shared" si="7"/>
        <v>0</v>
      </c>
      <c r="M13" s="228" t="s">
        <v>0</v>
      </c>
      <c r="N13" s="228"/>
      <c r="O13" s="228"/>
      <c r="P13" s="229"/>
    </row>
    <row r="14" spans="1:16" ht="15.75" customHeight="1" x14ac:dyDescent="0.2">
      <c r="A14" s="230">
        <f t="shared" si="0"/>
        <v>6</v>
      </c>
      <c r="B14" s="231">
        <f t="shared" si="3"/>
        <v>5</v>
      </c>
      <c r="C14" s="232">
        <f t="shared" si="4"/>
        <v>1</v>
      </c>
      <c r="D14" s="233">
        <f t="shared" si="5"/>
        <v>44011</v>
      </c>
      <c r="E14" s="234">
        <v>1</v>
      </c>
      <c r="F14" s="286" t="s">
        <v>55</v>
      </c>
      <c r="G14" s="285" t="s">
        <v>67</v>
      </c>
      <c r="H14" s="285" t="s">
        <v>48</v>
      </c>
      <c r="I14" s="349" t="s">
        <v>424</v>
      </c>
      <c r="J14" s="235">
        <v>44011</v>
      </c>
      <c r="K14" s="235"/>
      <c r="L14" s="235">
        <f t="shared" si="7"/>
        <v>0</v>
      </c>
      <c r="M14" s="236" t="s">
        <v>0</v>
      </c>
      <c r="N14" s="236"/>
      <c r="O14" s="236"/>
      <c r="P14" s="237"/>
    </row>
    <row r="15" spans="1:16" ht="15.75" customHeight="1" x14ac:dyDescent="0.2">
      <c r="A15" s="204">
        <f t="shared" si="0"/>
        <v>7</v>
      </c>
      <c r="B15" s="205">
        <f t="shared" si="3"/>
        <v>1</v>
      </c>
      <c r="C15" s="206">
        <f t="shared" si="4"/>
        <v>5</v>
      </c>
      <c r="D15" s="207">
        <f t="shared" si="5"/>
        <v>44015</v>
      </c>
      <c r="E15" s="208">
        <f t="shared" si="6"/>
        <v>2</v>
      </c>
      <c r="F15" s="288" t="s">
        <v>55</v>
      </c>
      <c r="G15" s="280" t="s">
        <v>67</v>
      </c>
      <c r="H15" s="280" t="s">
        <v>49</v>
      </c>
      <c r="I15" s="350" t="s">
        <v>436</v>
      </c>
      <c r="J15" s="209">
        <v>44015</v>
      </c>
      <c r="K15" s="209"/>
      <c r="L15" s="209">
        <f t="shared" si="7"/>
        <v>0</v>
      </c>
      <c r="M15" s="210" t="s">
        <v>0</v>
      </c>
      <c r="N15" s="210"/>
      <c r="O15" s="210"/>
      <c r="P15" s="213"/>
    </row>
    <row r="16" spans="1:16" ht="15.75" customHeight="1" x14ac:dyDescent="0.2">
      <c r="A16" s="204">
        <f t="shared" si="0"/>
        <v>7</v>
      </c>
      <c r="B16" s="205">
        <f t="shared" si="3"/>
        <v>1</v>
      </c>
      <c r="C16" s="206">
        <f t="shared" si="4"/>
        <v>3</v>
      </c>
      <c r="D16" s="207">
        <f t="shared" si="5"/>
        <v>44013</v>
      </c>
      <c r="E16" s="208">
        <f t="shared" si="6"/>
        <v>3</v>
      </c>
      <c r="F16" s="288" t="s">
        <v>55</v>
      </c>
      <c r="G16" s="280" t="s">
        <v>67</v>
      </c>
      <c r="H16" s="280" t="s">
        <v>50</v>
      </c>
      <c r="I16" s="350" t="s">
        <v>425</v>
      </c>
      <c r="J16" s="209">
        <v>44013</v>
      </c>
      <c r="K16" s="209"/>
      <c r="L16" s="209">
        <f t="shared" si="7"/>
        <v>0</v>
      </c>
      <c r="M16" s="247" t="s">
        <v>0</v>
      </c>
      <c r="N16" s="210"/>
      <c r="O16" s="210"/>
      <c r="P16" s="213"/>
    </row>
    <row r="17" spans="1:16" ht="15.75" customHeight="1" x14ac:dyDescent="0.2">
      <c r="A17" s="204">
        <f t="shared" si="0"/>
        <v>7</v>
      </c>
      <c r="B17" s="205">
        <f t="shared" si="3"/>
        <v>2</v>
      </c>
      <c r="C17" s="206">
        <f t="shared" si="4"/>
        <v>1</v>
      </c>
      <c r="D17" s="207">
        <f t="shared" si="5"/>
        <v>44018</v>
      </c>
      <c r="E17" s="208">
        <f t="shared" si="6"/>
        <v>4</v>
      </c>
      <c r="F17" s="288" t="s">
        <v>55</v>
      </c>
      <c r="G17" s="280" t="s">
        <v>67</v>
      </c>
      <c r="H17" s="280" t="s">
        <v>51</v>
      </c>
      <c r="I17" s="350" t="s">
        <v>428</v>
      </c>
      <c r="J17" s="209">
        <v>44018</v>
      </c>
      <c r="K17" s="209"/>
      <c r="L17" s="209">
        <f t="shared" si="7"/>
        <v>0</v>
      </c>
      <c r="M17" s="210" t="s">
        <v>0</v>
      </c>
      <c r="N17" s="210"/>
      <c r="O17" s="210"/>
      <c r="P17" s="213"/>
    </row>
    <row r="18" spans="1:16" ht="15.75" customHeight="1" x14ac:dyDescent="0.2">
      <c r="A18" s="204">
        <f t="shared" si="0"/>
        <v>7</v>
      </c>
      <c r="B18" s="205">
        <f t="shared" si="3"/>
        <v>2</v>
      </c>
      <c r="C18" s="206">
        <f t="shared" si="4"/>
        <v>1</v>
      </c>
      <c r="D18" s="207">
        <f t="shared" si="5"/>
        <v>44018</v>
      </c>
      <c r="E18" s="208">
        <f t="shared" si="6"/>
        <v>5</v>
      </c>
      <c r="F18" s="288" t="s">
        <v>55</v>
      </c>
      <c r="G18" s="280" t="s">
        <v>67</v>
      </c>
      <c r="H18" s="280" t="s">
        <v>52</v>
      </c>
      <c r="I18" s="350" t="s">
        <v>423</v>
      </c>
      <c r="J18" s="209">
        <v>44018</v>
      </c>
      <c r="K18" s="209"/>
      <c r="L18" s="209">
        <f t="shared" si="7"/>
        <v>0</v>
      </c>
      <c r="M18" s="210" t="s">
        <v>0</v>
      </c>
      <c r="N18" s="210"/>
      <c r="O18" s="210"/>
      <c r="P18" s="213"/>
    </row>
    <row r="19" spans="1:16" ht="15.75" customHeight="1" x14ac:dyDescent="0.2">
      <c r="A19" s="204">
        <f t="shared" si="0"/>
        <v>7</v>
      </c>
      <c r="B19" s="205">
        <f t="shared" si="3"/>
        <v>2</v>
      </c>
      <c r="C19" s="206">
        <f t="shared" si="4"/>
        <v>1</v>
      </c>
      <c r="D19" s="207">
        <f t="shared" si="5"/>
        <v>44018</v>
      </c>
      <c r="E19" s="208">
        <f t="shared" si="6"/>
        <v>6</v>
      </c>
      <c r="F19" s="288" t="s">
        <v>55</v>
      </c>
      <c r="G19" s="280" t="s">
        <v>67</v>
      </c>
      <c r="H19" s="280" t="s">
        <v>53</v>
      </c>
      <c r="I19" s="350" t="s">
        <v>426</v>
      </c>
      <c r="J19" s="209">
        <v>44018</v>
      </c>
      <c r="K19" s="209"/>
      <c r="L19" s="209">
        <f t="shared" si="7"/>
        <v>0</v>
      </c>
      <c r="M19" s="210" t="s">
        <v>0</v>
      </c>
      <c r="N19" s="210"/>
      <c r="O19" s="210"/>
      <c r="P19" s="213"/>
    </row>
    <row r="20" spans="1:16" ht="15.75" customHeight="1" x14ac:dyDescent="0.2">
      <c r="A20" s="248">
        <f t="shared" si="0"/>
        <v>7</v>
      </c>
      <c r="B20" s="249">
        <f t="shared" si="3"/>
        <v>2</v>
      </c>
      <c r="C20" s="250">
        <f t="shared" si="4"/>
        <v>1</v>
      </c>
      <c r="D20" s="251">
        <f t="shared" si="5"/>
        <v>44018</v>
      </c>
      <c r="E20" s="252">
        <f t="shared" si="6"/>
        <v>7</v>
      </c>
      <c r="F20" s="289" t="s">
        <v>55</v>
      </c>
      <c r="G20" s="278" t="s">
        <v>67</v>
      </c>
      <c r="H20" s="278" t="s">
        <v>54</v>
      </c>
      <c r="I20" s="347" t="s">
        <v>427</v>
      </c>
      <c r="J20" s="253">
        <v>44018</v>
      </c>
      <c r="K20" s="253"/>
      <c r="L20" s="253">
        <f t="shared" si="7"/>
        <v>0</v>
      </c>
      <c r="M20" s="254" t="s">
        <v>0</v>
      </c>
      <c r="N20" s="254"/>
      <c r="O20" s="254"/>
      <c r="P20" s="255"/>
    </row>
    <row r="21" spans="1:16" ht="17.25" customHeight="1" x14ac:dyDescent="0.2">
      <c r="A21" s="35">
        <f t="shared" si="0"/>
        <v>7</v>
      </c>
      <c r="B21" s="36">
        <f t="shared" si="3"/>
        <v>2</v>
      </c>
      <c r="C21" s="37">
        <f t="shared" si="4"/>
        <v>1</v>
      </c>
      <c r="D21" s="38">
        <f t="shared" si="5"/>
        <v>44018</v>
      </c>
      <c r="E21" s="39">
        <v>1</v>
      </c>
      <c r="F21" s="290" t="s">
        <v>55</v>
      </c>
      <c r="G21" s="291" t="s">
        <v>55</v>
      </c>
      <c r="H21" s="291" t="s">
        <v>515</v>
      </c>
      <c r="I21" s="343" t="s">
        <v>516</v>
      </c>
      <c r="J21" s="162">
        <v>44018</v>
      </c>
      <c r="K21" s="162"/>
      <c r="L21" s="162">
        <f t="shared" si="7"/>
        <v>0</v>
      </c>
      <c r="M21" s="40" t="s">
        <v>0</v>
      </c>
      <c r="N21" s="40"/>
      <c r="O21" s="40"/>
      <c r="P21" s="41"/>
    </row>
    <row r="22" spans="1:16" ht="15.75" customHeight="1" x14ac:dyDescent="0.2">
      <c r="A22" s="16">
        <f t="shared" si="0"/>
        <v>7</v>
      </c>
      <c r="B22" s="17">
        <f t="shared" si="3"/>
        <v>2</v>
      </c>
      <c r="C22" s="18">
        <f t="shared" si="4"/>
        <v>1</v>
      </c>
      <c r="D22" s="19">
        <f t="shared" si="5"/>
        <v>44018</v>
      </c>
      <c r="E22" s="20">
        <f t="shared" si="6"/>
        <v>2</v>
      </c>
      <c r="F22" s="292" t="s">
        <v>55</v>
      </c>
      <c r="G22" s="293" t="s">
        <v>55</v>
      </c>
      <c r="H22" s="293" t="s">
        <v>513</v>
      </c>
      <c r="I22" s="341" t="s">
        <v>517</v>
      </c>
      <c r="J22" s="161">
        <v>44018</v>
      </c>
      <c r="K22" s="161"/>
      <c r="L22" s="161">
        <f t="shared" si="7"/>
        <v>0</v>
      </c>
      <c r="M22" s="21" t="s">
        <v>0</v>
      </c>
      <c r="N22" s="21"/>
      <c r="O22" s="21"/>
      <c r="P22" s="22"/>
    </row>
    <row r="23" spans="1:16" ht="15.75" customHeight="1" x14ac:dyDescent="0.2">
      <c r="A23" s="16">
        <f t="shared" si="0"/>
        <v>7</v>
      </c>
      <c r="B23" s="17">
        <f t="shared" si="3"/>
        <v>2</v>
      </c>
      <c r="C23" s="18">
        <f t="shared" si="4"/>
        <v>1</v>
      </c>
      <c r="D23" s="19">
        <f t="shared" si="5"/>
        <v>44018</v>
      </c>
      <c r="E23" s="20">
        <f t="shared" si="6"/>
        <v>3</v>
      </c>
      <c r="F23" s="292" t="s">
        <v>55</v>
      </c>
      <c r="G23" s="293" t="s">
        <v>55</v>
      </c>
      <c r="H23" s="293" t="s">
        <v>514</v>
      </c>
      <c r="I23" s="341" t="s">
        <v>431</v>
      </c>
      <c r="J23" s="161">
        <v>44018</v>
      </c>
      <c r="K23" s="161"/>
      <c r="L23" s="161">
        <f t="shared" si="7"/>
        <v>0</v>
      </c>
      <c r="M23" s="21" t="s">
        <v>0</v>
      </c>
      <c r="N23" s="21"/>
      <c r="O23" s="21"/>
      <c r="P23" s="22"/>
    </row>
    <row r="24" spans="1:16" ht="15.75" customHeight="1" x14ac:dyDescent="0.2">
      <c r="A24" s="16">
        <f t="shared" si="0"/>
        <v>7</v>
      </c>
      <c r="B24" s="17">
        <f t="shared" si="3"/>
        <v>2</v>
      </c>
      <c r="C24" s="18">
        <f t="shared" si="4"/>
        <v>3</v>
      </c>
      <c r="D24" s="19">
        <f t="shared" si="5"/>
        <v>44020</v>
      </c>
      <c r="E24" s="20">
        <f t="shared" si="6"/>
        <v>4</v>
      </c>
      <c r="F24" s="292" t="s">
        <v>55</v>
      </c>
      <c r="G24" s="293" t="s">
        <v>55</v>
      </c>
      <c r="H24" s="293" t="s">
        <v>61</v>
      </c>
      <c r="I24" s="341" t="s">
        <v>435</v>
      </c>
      <c r="J24" s="161">
        <v>44020</v>
      </c>
      <c r="K24" s="161"/>
      <c r="L24" s="161">
        <f t="shared" si="7"/>
        <v>0</v>
      </c>
      <c r="M24" s="21" t="s">
        <v>0</v>
      </c>
      <c r="N24" s="21"/>
      <c r="O24" s="21"/>
      <c r="P24" s="22"/>
    </row>
    <row r="25" spans="1:16" ht="15.75" customHeight="1" x14ac:dyDescent="0.2">
      <c r="A25" s="16">
        <f t="shared" si="0"/>
        <v>7</v>
      </c>
      <c r="B25" s="17">
        <f t="shared" si="3"/>
        <v>2</v>
      </c>
      <c r="C25" s="18">
        <f t="shared" si="4"/>
        <v>4</v>
      </c>
      <c r="D25" s="19">
        <f t="shared" si="5"/>
        <v>44021</v>
      </c>
      <c r="E25" s="20">
        <f t="shared" si="6"/>
        <v>5</v>
      </c>
      <c r="F25" s="292" t="s">
        <v>55</v>
      </c>
      <c r="G25" s="293" t="s">
        <v>55</v>
      </c>
      <c r="H25" s="293" t="s">
        <v>63</v>
      </c>
      <c r="I25" s="341" t="s">
        <v>435</v>
      </c>
      <c r="J25" s="161">
        <v>44021</v>
      </c>
      <c r="K25" s="161"/>
      <c r="L25" s="161">
        <f t="shared" si="7"/>
        <v>0</v>
      </c>
      <c r="M25" s="21" t="s">
        <v>0</v>
      </c>
      <c r="N25" s="21"/>
      <c r="O25" s="21"/>
      <c r="P25" s="22"/>
    </row>
    <row r="26" spans="1:16" ht="15.75" customHeight="1" x14ac:dyDescent="0.2">
      <c r="A26" s="16">
        <f t="shared" si="0"/>
        <v>7</v>
      </c>
      <c r="B26" s="17">
        <f t="shared" si="3"/>
        <v>3</v>
      </c>
      <c r="C26" s="18">
        <f t="shared" si="4"/>
        <v>5</v>
      </c>
      <c r="D26" s="19">
        <f t="shared" si="5"/>
        <v>44029</v>
      </c>
      <c r="E26" s="20">
        <f t="shared" si="6"/>
        <v>6</v>
      </c>
      <c r="F26" s="292" t="s">
        <v>55</v>
      </c>
      <c r="G26" s="293" t="s">
        <v>55</v>
      </c>
      <c r="H26" s="293" t="s">
        <v>64</v>
      </c>
      <c r="I26" s="341" t="s">
        <v>439</v>
      </c>
      <c r="J26" s="161">
        <v>44029</v>
      </c>
      <c r="K26" s="161"/>
      <c r="L26" s="161">
        <f t="shared" si="7"/>
        <v>0</v>
      </c>
      <c r="M26" s="21" t="s">
        <v>0</v>
      </c>
      <c r="N26" s="21"/>
      <c r="O26" s="21"/>
      <c r="P26" s="22"/>
    </row>
    <row r="27" spans="1:16" ht="15.75" customHeight="1" x14ac:dyDescent="0.2">
      <c r="A27" s="16">
        <f t="shared" si="0"/>
        <v>7</v>
      </c>
      <c r="B27" s="17">
        <f t="shared" si="3"/>
        <v>3</v>
      </c>
      <c r="C27" s="18">
        <f t="shared" si="4"/>
        <v>5</v>
      </c>
      <c r="D27" s="19">
        <f t="shared" si="5"/>
        <v>44029</v>
      </c>
      <c r="E27" s="20">
        <f t="shared" si="6"/>
        <v>7</v>
      </c>
      <c r="F27" s="292" t="s">
        <v>55</v>
      </c>
      <c r="G27" s="293" t="s">
        <v>55</v>
      </c>
      <c r="H27" s="293" t="s">
        <v>65</v>
      </c>
      <c r="I27" s="341" t="s">
        <v>439</v>
      </c>
      <c r="J27" s="161">
        <v>44029</v>
      </c>
      <c r="K27" s="161"/>
      <c r="L27" s="161">
        <f t="shared" si="7"/>
        <v>0</v>
      </c>
      <c r="M27" s="21" t="s">
        <v>0</v>
      </c>
      <c r="N27" s="21"/>
      <c r="O27" s="21"/>
      <c r="P27" s="22"/>
    </row>
    <row r="28" spans="1:16" ht="15.75" customHeight="1" x14ac:dyDescent="0.2">
      <c r="A28" s="25">
        <f t="shared" si="0"/>
        <v>6</v>
      </c>
      <c r="B28" s="36">
        <f t="shared" si="3"/>
        <v>1</v>
      </c>
      <c r="C28" s="37">
        <f t="shared" si="4"/>
        <v>1</v>
      </c>
      <c r="D28" s="38">
        <v>43983</v>
      </c>
      <c r="E28" s="39">
        <v>1</v>
      </c>
      <c r="F28" s="290" t="s">
        <v>409</v>
      </c>
      <c r="G28" s="291" t="s">
        <v>410</v>
      </c>
      <c r="H28" s="291" t="s">
        <v>411</v>
      </c>
      <c r="I28" s="343" t="s">
        <v>440</v>
      </c>
      <c r="J28" s="162"/>
      <c r="K28" s="162"/>
      <c r="L28" s="162"/>
      <c r="M28" s="40" t="s">
        <v>0</v>
      </c>
      <c r="N28" s="40"/>
      <c r="O28" s="21"/>
      <c r="P28" s="22"/>
    </row>
    <row r="29" spans="1:16" ht="15.75" customHeight="1" x14ac:dyDescent="0.2">
      <c r="A29" s="16">
        <f t="shared" si="0"/>
        <v>6</v>
      </c>
      <c r="B29" s="17">
        <f t="shared" si="3"/>
        <v>1</v>
      </c>
      <c r="C29" s="18">
        <f t="shared" si="4"/>
        <v>1</v>
      </c>
      <c r="D29" s="19">
        <v>43983</v>
      </c>
      <c r="E29" s="20">
        <f t="shared" si="6"/>
        <v>2</v>
      </c>
      <c r="F29" s="292" t="s">
        <v>409</v>
      </c>
      <c r="G29" s="293" t="s">
        <v>410</v>
      </c>
      <c r="H29" s="293" t="s">
        <v>412</v>
      </c>
      <c r="I29" s="341" t="s">
        <v>441</v>
      </c>
      <c r="J29" s="161"/>
      <c r="K29" s="161"/>
      <c r="L29" s="161"/>
      <c r="M29" s="21" t="s">
        <v>0</v>
      </c>
      <c r="N29" s="21"/>
      <c r="O29" s="21"/>
      <c r="P29" s="22"/>
    </row>
    <row r="30" spans="1:16" ht="15.75" customHeight="1" x14ac:dyDescent="0.2">
      <c r="A30" s="178">
        <f t="shared" si="0"/>
        <v>6</v>
      </c>
      <c r="B30" s="179">
        <f t="shared" si="3"/>
        <v>1</v>
      </c>
      <c r="C30" s="180">
        <f t="shared" si="4"/>
        <v>1</v>
      </c>
      <c r="D30" s="181">
        <v>43983</v>
      </c>
      <c r="E30" s="182">
        <f t="shared" si="6"/>
        <v>3</v>
      </c>
      <c r="F30" s="294" t="s">
        <v>409</v>
      </c>
      <c r="G30" s="295" t="s">
        <v>410</v>
      </c>
      <c r="H30" s="295" t="s">
        <v>413</v>
      </c>
      <c r="I30" s="342" t="s">
        <v>442</v>
      </c>
      <c r="J30" s="183"/>
      <c r="K30" s="183"/>
      <c r="L30" s="183"/>
      <c r="M30" s="184" t="s">
        <v>0</v>
      </c>
      <c r="N30" s="184"/>
      <c r="O30" s="184"/>
      <c r="P30" s="185"/>
    </row>
    <row r="31" spans="1:16" ht="15.75" customHeight="1" x14ac:dyDescent="0.2">
      <c r="A31" s="301">
        <f t="shared" si="0"/>
        <v>6</v>
      </c>
      <c r="B31" s="36">
        <f t="shared" si="3"/>
        <v>1</v>
      </c>
      <c r="C31" s="37">
        <f t="shared" si="4"/>
        <v>1</v>
      </c>
      <c r="D31" s="38">
        <v>43983</v>
      </c>
      <c r="E31" s="39">
        <v>1</v>
      </c>
      <c r="F31" s="290" t="s">
        <v>409</v>
      </c>
      <c r="G31" s="291" t="s">
        <v>326</v>
      </c>
      <c r="H31" s="291" t="s">
        <v>518</v>
      </c>
      <c r="I31" s="343" t="s">
        <v>474</v>
      </c>
      <c r="J31" s="162" t="s">
        <v>522</v>
      </c>
      <c r="K31" s="162"/>
      <c r="L31" s="162"/>
      <c r="M31" s="40" t="s">
        <v>0</v>
      </c>
      <c r="N31" s="40"/>
      <c r="O31" s="40"/>
      <c r="P31" s="41"/>
    </row>
    <row r="32" spans="1:16" ht="15.75" customHeight="1" x14ac:dyDescent="0.2">
      <c r="A32" s="16">
        <f t="shared" si="0"/>
        <v>6</v>
      </c>
      <c r="B32" s="17">
        <f t="shared" si="3"/>
        <v>1</v>
      </c>
      <c r="C32" s="18">
        <f t="shared" si="4"/>
        <v>1</v>
      </c>
      <c r="D32" s="19">
        <v>43983</v>
      </c>
      <c r="E32" s="20">
        <f t="shared" si="6"/>
        <v>2</v>
      </c>
      <c r="F32" s="292" t="s">
        <v>409</v>
      </c>
      <c r="G32" s="293" t="s">
        <v>326</v>
      </c>
      <c r="H32" s="293" t="s">
        <v>519</v>
      </c>
      <c r="I32" s="341" t="s">
        <v>473</v>
      </c>
      <c r="J32" s="161" t="s">
        <v>521</v>
      </c>
      <c r="K32" s="183"/>
      <c r="L32" s="161"/>
      <c r="M32" s="21" t="s">
        <v>0</v>
      </c>
      <c r="N32" s="21"/>
      <c r="O32" s="21"/>
      <c r="P32" s="22"/>
    </row>
    <row r="33" spans="1:16" ht="15.75" customHeight="1" x14ac:dyDescent="0.2">
      <c r="A33" s="186">
        <f t="shared" si="0"/>
        <v>6</v>
      </c>
      <c r="B33" s="179">
        <f t="shared" si="3"/>
        <v>1</v>
      </c>
      <c r="C33" s="180">
        <f t="shared" si="4"/>
        <v>1</v>
      </c>
      <c r="D33" s="181">
        <v>43983</v>
      </c>
      <c r="E33" s="182">
        <f t="shared" si="6"/>
        <v>3</v>
      </c>
      <c r="F33" s="294" t="s">
        <v>409</v>
      </c>
      <c r="G33" s="295" t="s">
        <v>326</v>
      </c>
      <c r="H33" s="295" t="s">
        <v>520</v>
      </c>
      <c r="I33" s="342" t="s">
        <v>473</v>
      </c>
      <c r="J33" s="183" t="s">
        <v>521</v>
      </c>
      <c r="L33" s="183"/>
      <c r="M33" s="184" t="s">
        <v>0</v>
      </c>
      <c r="N33" s="184"/>
      <c r="O33" s="184"/>
      <c r="P33" s="185"/>
    </row>
    <row r="34" spans="1:16" ht="15.75" customHeight="1" x14ac:dyDescent="0.2">
      <c r="A34" s="25">
        <v>6</v>
      </c>
      <c r="B34" s="26">
        <f t="shared" si="3"/>
        <v>1</v>
      </c>
      <c r="C34" s="27">
        <f t="shared" si="4"/>
        <v>1</v>
      </c>
      <c r="D34" s="28">
        <v>43983</v>
      </c>
      <c r="E34" s="29">
        <v>2</v>
      </c>
      <c r="F34" s="296" t="s">
        <v>445</v>
      </c>
      <c r="G34" s="297" t="s">
        <v>446</v>
      </c>
      <c r="H34" s="297" t="s">
        <v>447</v>
      </c>
      <c r="I34" s="344" t="s">
        <v>467</v>
      </c>
      <c r="J34" s="164"/>
      <c r="K34" s="164"/>
      <c r="L34" s="164" t="s">
        <v>471</v>
      </c>
      <c r="M34" s="30" t="s">
        <v>0</v>
      </c>
      <c r="N34" s="30"/>
      <c r="O34" s="30"/>
      <c r="P34" s="31"/>
    </row>
    <row r="35" spans="1:16" ht="15.75" customHeight="1" x14ac:dyDescent="0.2">
      <c r="A35" s="35">
        <v>6</v>
      </c>
      <c r="B35" s="36">
        <f t="shared" si="3"/>
        <v>1</v>
      </c>
      <c r="C35" s="37">
        <f t="shared" si="4"/>
        <v>1</v>
      </c>
      <c r="D35" s="38">
        <v>43983</v>
      </c>
      <c r="E35" s="39">
        <f t="shared" ref="E35:E42" si="8">E34+1</f>
        <v>3</v>
      </c>
      <c r="F35" s="290" t="s">
        <v>445</v>
      </c>
      <c r="G35" s="291" t="s">
        <v>446</v>
      </c>
      <c r="H35" s="291" t="s">
        <v>448</v>
      </c>
      <c r="I35" s="343" t="s">
        <v>466</v>
      </c>
      <c r="J35" s="162"/>
      <c r="K35" s="162"/>
      <c r="L35" s="162" t="s">
        <v>470</v>
      </c>
      <c r="M35" s="40" t="s">
        <v>0</v>
      </c>
      <c r="N35" s="40"/>
      <c r="O35" s="40"/>
      <c r="P35" s="41"/>
    </row>
    <row r="36" spans="1:16" ht="15.75" customHeight="1" x14ac:dyDescent="0.2">
      <c r="A36" s="186">
        <v>6</v>
      </c>
      <c r="B36" s="187">
        <f t="shared" si="3"/>
        <v>1</v>
      </c>
      <c r="C36" s="188">
        <f t="shared" si="4"/>
        <v>1</v>
      </c>
      <c r="D36" s="189">
        <v>43983</v>
      </c>
      <c r="E36" s="190">
        <f>E35+1</f>
        <v>4</v>
      </c>
      <c r="F36" s="298" t="s">
        <v>445</v>
      </c>
      <c r="G36" s="299" t="s">
        <v>446</v>
      </c>
      <c r="H36" s="299" t="s">
        <v>449</v>
      </c>
      <c r="I36" s="353" t="s">
        <v>466</v>
      </c>
      <c r="J36" s="191"/>
      <c r="K36" s="191"/>
      <c r="L36" s="191" t="s">
        <v>470</v>
      </c>
      <c r="M36" s="192" t="s">
        <v>0</v>
      </c>
      <c r="N36" s="192"/>
      <c r="O36" s="192"/>
      <c r="P36" s="193"/>
    </row>
    <row r="37" spans="1:16" ht="15.75" customHeight="1" x14ac:dyDescent="0.2">
      <c r="A37" s="35">
        <v>6</v>
      </c>
      <c r="B37" s="36">
        <f t="shared" si="3"/>
        <v>1</v>
      </c>
      <c r="C37" s="37">
        <f t="shared" si="4"/>
        <v>1</v>
      </c>
      <c r="D37" s="38">
        <v>43983</v>
      </c>
      <c r="E37" s="39">
        <v>2</v>
      </c>
      <c r="F37" s="290" t="s">
        <v>445</v>
      </c>
      <c r="G37" s="291" t="s">
        <v>450</v>
      </c>
      <c r="H37" s="291" t="s">
        <v>451</v>
      </c>
      <c r="I37" s="343" t="s">
        <v>466</v>
      </c>
      <c r="J37" s="162"/>
      <c r="K37" s="162"/>
      <c r="L37" s="162" t="s">
        <v>469</v>
      </c>
      <c r="M37" s="40" t="s">
        <v>0</v>
      </c>
      <c r="N37" s="40"/>
      <c r="O37" s="40"/>
      <c r="P37" s="41"/>
    </row>
    <row r="38" spans="1:16" ht="15.75" customHeight="1" x14ac:dyDescent="0.2">
      <c r="A38" s="35">
        <v>6</v>
      </c>
      <c r="B38" s="36">
        <f t="shared" si="3"/>
        <v>1</v>
      </c>
      <c r="C38" s="37">
        <f t="shared" si="4"/>
        <v>1</v>
      </c>
      <c r="D38" s="38">
        <v>43983</v>
      </c>
      <c r="E38" s="39">
        <f t="shared" si="8"/>
        <v>3</v>
      </c>
      <c r="F38" s="290" t="s">
        <v>445</v>
      </c>
      <c r="G38" s="291" t="s">
        <v>450</v>
      </c>
      <c r="H38" s="291" t="s">
        <v>452</v>
      </c>
      <c r="I38" s="343" t="s">
        <v>466</v>
      </c>
      <c r="J38" s="162"/>
      <c r="K38" s="162"/>
      <c r="L38" s="162" t="s">
        <v>468</v>
      </c>
      <c r="M38" s="40" t="s">
        <v>0</v>
      </c>
      <c r="N38" s="40"/>
      <c r="O38" s="40"/>
      <c r="P38" s="41"/>
    </row>
    <row r="39" spans="1:16" ht="15.75" customHeight="1" x14ac:dyDescent="0.2">
      <c r="A39" s="35">
        <v>6</v>
      </c>
      <c r="B39" s="36">
        <f t="shared" si="3"/>
        <v>1</v>
      </c>
      <c r="C39" s="37">
        <f t="shared" si="4"/>
        <v>1</v>
      </c>
      <c r="D39" s="38">
        <v>43983</v>
      </c>
      <c r="E39" s="39">
        <f t="shared" si="8"/>
        <v>4</v>
      </c>
      <c r="F39" s="290" t="s">
        <v>445</v>
      </c>
      <c r="G39" s="291" t="s">
        <v>450</v>
      </c>
      <c r="H39" s="291" t="s">
        <v>453</v>
      </c>
      <c r="I39" s="343" t="s">
        <v>466</v>
      </c>
      <c r="J39" s="162"/>
      <c r="K39" s="162"/>
      <c r="L39" s="162" t="s">
        <v>468</v>
      </c>
      <c r="M39" s="40" t="s">
        <v>0</v>
      </c>
      <c r="N39" s="40"/>
      <c r="O39" s="40"/>
      <c r="P39" s="41"/>
    </row>
    <row r="40" spans="1:16" ht="15.75" customHeight="1" x14ac:dyDescent="0.2">
      <c r="A40" s="35">
        <v>6</v>
      </c>
      <c r="B40" s="36">
        <f t="shared" si="3"/>
        <v>1</v>
      </c>
      <c r="C40" s="37">
        <f t="shared" si="4"/>
        <v>1</v>
      </c>
      <c r="D40" s="38">
        <v>43983</v>
      </c>
      <c r="E40" s="39">
        <f t="shared" si="8"/>
        <v>5</v>
      </c>
      <c r="F40" s="290" t="s">
        <v>445</v>
      </c>
      <c r="G40" s="291" t="s">
        <v>450</v>
      </c>
      <c r="H40" s="291" t="s">
        <v>510</v>
      </c>
      <c r="I40" s="343" t="s">
        <v>466</v>
      </c>
      <c r="J40" s="162"/>
      <c r="K40" s="162"/>
      <c r="L40" s="162" t="s">
        <v>468</v>
      </c>
      <c r="M40" s="40" t="s">
        <v>0</v>
      </c>
      <c r="N40" s="40"/>
      <c r="O40" s="40"/>
      <c r="P40" s="41"/>
    </row>
    <row r="41" spans="1:16" ht="15.75" customHeight="1" x14ac:dyDescent="0.2">
      <c r="A41" s="35">
        <v>6</v>
      </c>
      <c r="B41" s="36">
        <f t="shared" si="3"/>
        <v>1</v>
      </c>
      <c r="C41" s="37">
        <f t="shared" si="4"/>
        <v>1</v>
      </c>
      <c r="D41" s="38">
        <v>43983</v>
      </c>
      <c r="E41" s="39">
        <f t="shared" si="8"/>
        <v>6</v>
      </c>
      <c r="F41" s="290" t="s">
        <v>445</v>
      </c>
      <c r="G41" s="291" t="s">
        <v>450</v>
      </c>
      <c r="H41" s="291" t="s">
        <v>511</v>
      </c>
      <c r="I41" s="343" t="s">
        <v>466</v>
      </c>
      <c r="J41" s="162"/>
      <c r="K41" s="162"/>
      <c r="L41" s="162" t="s">
        <v>468</v>
      </c>
      <c r="M41" s="40" t="s">
        <v>0</v>
      </c>
      <c r="N41" s="40"/>
      <c r="O41" s="40"/>
      <c r="P41" s="41"/>
    </row>
    <row r="42" spans="1:16" ht="15.75" customHeight="1" x14ac:dyDescent="0.2">
      <c r="A42" s="35">
        <v>6</v>
      </c>
      <c r="B42" s="36">
        <f t="shared" si="3"/>
        <v>1</v>
      </c>
      <c r="C42" s="37">
        <f t="shared" si="4"/>
        <v>1</v>
      </c>
      <c r="D42" s="38">
        <v>43983</v>
      </c>
      <c r="E42" s="39">
        <f t="shared" si="8"/>
        <v>7</v>
      </c>
      <c r="F42" s="290" t="s">
        <v>445</v>
      </c>
      <c r="G42" s="291" t="s">
        <v>450</v>
      </c>
      <c r="H42" s="291" t="s">
        <v>512</v>
      </c>
      <c r="I42" s="343" t="s">
        <v>466</v>
      </c>
      <c r="J42" s="162"/>
      <c r="K42" s="162"/>
      <c r="L42" s="162" t="s">
        <v>468</v>
      </c>
      <c r="M42" s="40" t="s">
        <v>0</v>
      </c>
      <c r="N42" s="40"/>
      <c r="O42" s="40"/>
      <c r="P42" s="41"/>
    </row>
  </sheetData>
  <autoFilter ref="A2:P42"/>
  <phoneticPr fontId="3" type="noConversion"/>
  <dataValidations count="1">
    <dataValidation type="list" allowBlank="1" showInputMessage="1" showErrorMessage="1" sqref="M3:M11">
      <formula1>"ok,ing,待协调"</formula1>
    </dataValidation>
  </dataValidations>
  <printOptions horizontalCentered="1"/>
  <pageMargins left="0" right="0" top="0.19685039370078741" bottom="3.937007874015748E-2" header="0.31496062992125984" footer="0.11811023622047245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1"/>
  <sheetViews>
    <sheetView showGridLines="0" topLeftCell="B1" workbookViewId="0">
      <selection activeCell="F7" sqref="F7"/>
    </sheetView>
  </sheetViews>
  <sheetFormatPr defaultColWidth="6.125" defaultRowHeight="14.25" x14ac:dyDescent="0.2"/>
  <cols>
    <col min="1" max="1" width="4.75" style="172" customWidth="1"/>
    <col min="2" max="2" width="19" style="174" customWidth="1"/>
    <col min="3" max="3" width="26.25" style="174" bestFit="1" customWidth="1"/>
    <col min="4" max="4" width="55.875" style="174" customWidth="1"/>
    <col min="5" max="5" width="10.625" style="174" customWidth="1"/>
    <col min="6" max="6" width="17" style="174" customWidth="1"/>
    <col min="7" max="7" width="25.75" style="168" customWidth="1"/>
    <col min="8" max="16384" width="6.125" style="168"/>
  </cols>
  <sheetData>
    <row r="1" spans="1:7" x14ac:dyDescent="0.2">
      <c r="A1" s="165" t="s">
        <v>381</v>
      </c>
      <c r="B1" s="166" t="s">
        <v>384</v>
      </c>
      <c r="C1" s="166" t="s">
        <v>385</v>
      </c>
      <c r="D1" s="167" t="s">
        <v>383</v>
      </c>
      <c r="E1" s="167" t="s">
        <v>408</v>
      </c>
      <c r="F1" s="167" t="s">
        <v>394</v>
      </c>
      <c r="G1" s="167" t="s">
        <v>393</v>
      </c>
    </row>
    <row r="2" spans="1:7" x14ac:dyDescent="0.2">
      <c r="A2" s="169">
        <v>1</v>
      </c>
      <c r="B2" s="175" t="s">
        <v>386</v>
      </c>
      <c r="C2" s="175" t="s">
        <v>382</v>
      </c>
      <c r="D2" s="170" t="s">
        <v>378</v>
      </c>
      <c r="E2" s="170"/>
      <c r="F2" s="170"/>
      <c r="G2" s="170"/>
    </row>
    <row r="3" spans="1:7" x14ac:dyDescent="0.2">
      <c r="A3" s="169">
        <v>2</v>
      </c>
      <c r="B3" s="175" t="s">
        <v>386</v>
      </c>
      <c r="C3" s="175" t="s">
        <v>382</v>
      </c>
      <c r="D3" s="170" t="s">
        <v>379</v>
      </c>
      <c r="E3" s="170"/>
      <c r="F3" s="170"/>
      <c r="G3" s="170"/>
    </row>
    <row r="4" spans="1:7" x14ac:dyDescent="0.2">
      <c r="A4" s="169">
        <v>3</v>
      </c>
      <c r="B4" s="175" t="s">
        <v>386</v>
      </c>
      <c r="C4" s="175" t="s">
        <v>382</v>
      </c>
      <c r="D4" s="170" t="s">
        <v>380</v>
      </c>
      <c r="E4" s="170"/>
      <c r="F4" s="170"/>
      <c r="G4" s="170"/>
    </row>
    <row r="5" spans="1:7" x14ac:dyDescent="0.2">
      <c r="A5" s="169"/>
      <c r="B5" s="175" t="s">
        <v>387</v>
      </c>
      <c r="C5" s="175" t="s">
        <v>388</v>
      </c>
      <c r="D5" s="170" t="s">
        <v>389</v>
      </c>
      <c r="E5" s="170"/>
      <c r="F5" s="170"/>
      <c r="G5" s="170"/>
    </row>
    <row r="6" spans="1:7" x14ac:dyDescent="0.2">
      <c r="A6" s="169"/>
      <c r="B6" s="175" t="s">
        <v>387</v>
      </c>
      <c r="C6" s="175" t="s">
        <v>388</v>
      </c>
      <c r="D6" s="170" t="s">
        <v>390</v>
      </c>
      <c r="E6" s="170"/>
      <c r="F6" s="170"/>
      <c r="G6" s="170"/>
    </row>
    <row r="7" spans="1:7" x14ac:dyDescent="0.2">
      <c r="A7" s="169"/>
      <c r="B7" s="175" t="s">
        <v>387</v>
      </c>
      <c r="C7" s="175" t="s">
        <v>388</v>
      </c>
      <c r="D7" s="170" t="s">
        <v>391</v>
      </c>
      <c r="E7" s="170"/>
      <c r="F7" s="170"/>
      <c r="G7" s="170"/>
    </row>
    <row r="8" spans="1:7" x14ac:dyDescent="0.2">
      <c r="A8" s="169"/>
      <c r="B8" s="175" t="s">
        <v>387</v>
      </c>
      <c r="C8" s="175" t="s">
        <v>392</v>
      </c>
      <c r="D8" s="170" t="s">
        <v>389</v>
      </c>
      <c r="E8" s="170"/>
      <c r="F8" s="170"/>
      <c r="G8" s="170"/>
    </row>
    <row r="9" spans="1:7" x14ac:dyDescent="0.2">
      <c r="A9" s="169"/>
      <c r="B9" s="175" t="s">
        <v>387</v>
      </c>
      <c r="C9" s="175" t="s">
        <v>392</v>
      </c>
      <c r="D9" s="170" t="s">
        <v>390</v>
      </c>
      <c r="E9" s="170"/>
      <c r="F9" s="170"/>
      <c r="G9" s="170"/>
    </row>
    <row r="10" spans="1:7" x14ac:dyDescent="0.2">
      <c r="A10" s="169"/>
      <c r="B10" s="175" t="s">
        <v>387</v>
      </c>
      <c r="C10" s="175" t="s">
        <v>392</v>
      </c>
      <c r="D10" s="170" t="s">
        <v>391</v>
      </c>
      <c r="E10" s="170"/>
      <c r="F10" s="170"/>
      <c r="G10" s="170"/>
    </row>
    <row r="11" spans="1:7" x14ac:dyDescent="0.2">
      <c r="A11" s="169"/>
      <c r="B11" s="175" t="s">
        <v>395</v>
      </c>
      <c r="C11" s="175"/>
      <c r="D11" s="170"/>
      <c r="E11" s="170"/>
      <c r="F11" s="170"/>
      <c r="G11" s="170"/>
    </row>
    <row r="12" spans="1:7" x14ac:dyDescent="0.2">
      <c r="A12" s="169"/>
      <c r="B12" s="175" t="s">
        <v>396</v>
      </c>
      <c r="C12" s="170" t="s">
        <v>400</v>
      </c>
      <c r="D12" s="170" t="s">
        <v>397</v>
      </c>
      <c r="E12" s="170"/>
      <c r="F12" s="170"/>
      <c r="G12" s="170"/>
    </row>
    <row r="13" spans="1:7" x14ac:dyDescent="0.2">
      <c r="A13" s="169"/>
      <c r="B13" s="175" t="s">
        <v>396</v>
      </c>
      <c r="C13" s="170" t="s">
        <v>400</v>
      </c>
      <c r="D13" s="170" t="s">
        <v>398</v>
      </c>
      <c r="E13" s="170"/>
      <c r="F13" s="170"/>
      <c r="G13" s="170"/>
    </row>
    <row r="14" spans="1:7" ht="13.5" customHeight="1" x14ac:dyDescent="0.2">
      <c r="A14" s="169"/>
      <c r="B14" s="175" t="s">
        <v>396</v>
      </c>
      <c r="C14" s="170" t="s">
        <v>400</v>
      </c>
      <c r="D14" s="170" t="s">
        <v>399</v>
      </c>
      <c r="E14" s="170"/>
      <c r="F14" s="170"/>
      <c r="G14" s="170"/>
    </row>
    <row r="15" spans="1:7" x14ac:dyDescent="0.2">
      <c r="A15" s="169"/>
      <c r="B15" s="175" t="s">
        <v>396</v>
      </c>
      <c r="C15" s="175" t="s">
        <v>401</v>
      </c>
      <c r="D15" s="170" t="s">
        <v>402</v>
      </c>
      <c r="E15" s="170"/>
      <c r="F15" s="170"/>
      <c r="G15" s="170"/>
    </row>
    <row r="16" spans="1:7" x14ac:dyDescent="0.2">
      <c r="A16" s="169"/>
      <c r="B16" s="175" t="s">
        <v>396</v>
      </c>
      <c r="C16" s="175" t="s">
        <v>401</v>
      </c>
      <c r="D16" s="170" t="s">
        <v>403</v>
      </c>
      <c r="E16" s="170"/>
      <c r="F16" s="170"/>
      <c r="G16" s="170"/>
    </row>
    <row r="17" spans="1:7" x14ac:dyDescent="0.2">
      <c r="A17" s="169"/>
      <c r="B17" s="175" t="s">
        <v>396</v>
      </c>
      <c r="C17" s="175" t="s">
        <v>401</v>
      </c>
      <c r="D17" s="170" t="s">
        <v>404</v>
      </c>
      <c r="E17" s="170"/>
      <c r="F17" s="170"/>
      <c r="G17" s="170"/>
    </row>
    <row r="18" spans="1:7" x14ac:dyDescent="0.2">
      <c r="A18" s="169"/>
      <c r="B18" s="175" t="s">
        <v>396</v>
      </c>
      <c r="C18" s="175" t="s">
        <v>401</v>
      </c>
      <c r="D18" s="170" t="s">
        <v>405</v>
      </c>
      <c r="E18" s="170"/>
      <c r="F18" s="170"/>
      <c r="G18" s="170"/>
    </row>
    <row r="19" spans="1:7" x14ac:dyDescent="0.2">
      <c r="A19" s="169"/>
      <c r="B19" s="175" t="s">
        <v>396</v>
      </c>
      <c r="C19" s="175" t="s">
        <v>401</v>
      </c>
      <c r="D19" s="170" t="s">
        <v>406</v>
      </c>
      <c r="E19" s="170"/>
      <c r="F19" s="170"/>
      <c r="G19" s="170"/>
    </row>
    <row r="20" spans="1:7" x14ac:dyDescent="0.2">
      <c r="A20" s="169"/>
      <c r="B20" s="175" t="s">
        <v>396</v>
      </c>
      <c r="C20" s="175" t="s">
        <v>401</v>
      </c>
      <c r="D20" s="170" t="s">
        <v>407</v>
      </c>
      <c r="E20" s="170"/>
      <c r="F20" s="170"/>
      <c r="G20" s="170"/>
    </row>
    <row r="21" spans="1:7" x14ac:dyDescent="0.2">
      <c r="A21" s="169"/>
      <c r="B21" s="175"/>
      <c r="C21" s="175"/>
      <c r="D21" s="170"/>
      <c r="E21" s="170"/>
      <c r="F21" s="170"/>
      <c r="G21" s="170"/>
    </row>
    <row r="22" spans="1:7" x14ac:dyDescent="0.2">
      <c r="A22" s="169"/>
      <c r="B22" s="175"/>
      <c r="C22" s="175"/>
      <c r="D22" s="170"/>
      <c r="E22" s="170"/>
      <c r="F22" s="170"/>
      <c r="G22" s="170"/>
    </row>
    <row r="23" spans="1:7" x14ac:dyDescent="0.2">
      <c r="A23" s="169"/>
      <c r="B23" s="175"/>
      <c r="C23" s="175"/>
      <c r="D23" s="170"/>
      <c r="E23" s="170"/>
      <c r="F23" s="170"/>
      <c r="G23" s="170"/>
    </row>
    <row r="24" spans="1:7" x14ac:dyDescent="0.2">
      <c r="A24" s="169"/>
      <c r="B24" s="175"/>
      <c r="C24" s="175"/>
      <c r="D24" s="170"/>
      <c r="E24" s="170"/>
      <c r="F24" s="170"/>
      <c r="G24" s="170"/>
    </row>
    <row r="25" spans="1:7" x14ac:dyDescent="0.2">
      <c r="A25" s="169"/>
      <c r="B25" s="175"/>
      <c r="C25" s="175"/>
      <c r="D25" s="170"/>
      <c r="E25" s="170"/>
      <c r="F25" s="170"/>
      <c r="G25" s="170"/>
    </row>
    <row r="26" spans="1:7" x14ac:dyDescent="0.2">
      <c r="A26" s="169"/>
      <c r="B26" s="175"/>
      <c r="C26" s="175"/>
      <c r="D26" s="170"/>
      <c r="E26" s="170"/>
      <c r="F26" s="170"/>
      <c r="G26" s="170"/>
    </row>
    <row r="27" spans="1:7" x14ac:dyDescent="0.2">
      <c r="A27" s="169"/>
      <c r="B27" s="175"/>
      <c r="C27" s="175"/>
      <c r="D27" s="170"/>
      <c r="E27" s="170"/>
      <c r="F27" s="170"/>
      <c r="G27" s="170"/>
    </row>
    <row r="28" spans="1:7" x14ac:dyDescent="0.2">
      <c r="A28" s="169"/>
      <c r="B28" s="175"/>
      <c r="C28" s="175"/>
      <c r="D28" s="170"/>
      <c r="E28" s="170"/>
      <c r="F28" s="170"/>
      <c r="G28" s="170"/>
    </row>
    <row r="29" spans="1:7" x14ac:dyDescent="0.2">
      <c r="A29" s="169"/>
      <c r="B29" s="175"/>
      <c r="C29" s="175"/>
      <c r="D29" s="170"/>
      <c r="E29" s="170"/>
      <c r="F29" s="170"/>
      <c r="G29" s="170"/>
    </row>
    <row r="30" spans="1:7" x14ac:dyDescent="0.2">
      <c r="A30" s="169"/>
      <c r="B30" s="175"/>
      <c r="C30" s="175"/>
      <c r="D30" s="170"/>
      <c r="E30" s="170"/>
      <c r="F30" s="170"/>
      <c r="G30" s="170"/>
    </row>
    <row r="31" spans="1:7" x14ac:dyDescent="0.2">
      <c r="A31" s="169"/>
      <c r="B31" s="175"/>
      <c r="C31" s="175"/>
      <c r="D31" s="170"/>
      <c r="E31" s="170"/>
      <c r="F31" s="170"/>
      <c r="G31" s="170"/>
    </row>
    <row r="32" spans="1:7" x14ac:dyDescent="0.2">
      <c r="A32" s="169"/>
      <c r="B32" s="175"/>
      <c r="C32" s="175"/>
      <c r="D32" s="170"/>
      <c r="E32" s="170"/>
      <c r="F32" s="170"/>
      <c r="G32" s="170"/>
    </row>
    <row r="33" spans="1:7" x14ac:dyDescent="0.2">
      <c r="A33" s="169"/>
      <c r="B33" s="175"/>
      <c r="C33" s="175"/>
      <c r="D33" s="170"/>
      <c r="E33" s="170"/>
      <c r="F33" s="170"/>
      <c r="G33" s="170"/>
    </row>
    <row r="34" spans="1:7" x14ac:dyDescent="0.2">
      <c r="A34" s="169"/>
      <c r="B34" s="175"/>
      <c r="C34" s="175"/>
      <c r="D34" s="170"/>
      <c r="E34" s="170"/>
      <c r="F34" s="170"/>
      <c r="G34" s="170"/>
    </row>
    <row r="35" spans="1:7" x14ac:dyDescent="0.2">
      <c r="A35" s="169"/>
      <c r="B35" s="175"/>
      <c r="C35" s="175"/>
      <c r="D35" s="170"/>
      <c r="E35" s="170"/>
      <c r="F35" s="170"/>
      <c r="G35" s="170"/>
    </row>
    <row r="36" spans="1:7" x14ac:dyDescent="0.2">
      <c r="A36" s="169"/>
      <c r="B36" s="175"/>
      <c r="C36" s="175"/>
      <c r="D36" s="170"/>
      <c r="E36" s="170"/>
      <c r="F36" s="170"/>
      <c r="G36" s="170"/>
    </row>
    <row r="37" spans="1:7" x14ac:dyDescent="0.2">
      <c r="A37" s="169"/>
      <c r="B37" s="175"/>
      <c r="C37" s="175"/>
      <c r="D37" s="170"/>
      <c r="E37" s="170"/>
      <c r="F37" s="170"/>
      <c r="G37" s="170"/>
    </row>
    <row r="38" spans="1:7" x14ac:dyDescent="0.2">
      <c r="A38" s="169"/>
      <c r="B38" s="175"/>
      <c r="C38" s="175"/>
      <c r="D38" s="170"/>
      <c r="E38" s="170"/>
      <c r="F38" s="170"/>
      <c r="G38" s="170"/>
    </row>
    <row r="39" spans="1:7" x14ac:dyDescent="0.2">
      <c r="A39" s="169"/>
      <c r="B39" s="175"/>
      <c r="C39" s="175"/>
      <c r="D39" s="170"/>
      <c r="E39" s="170"/>
      <c r="F39" s="170"/>
      <c r="G39" s="170"/>
    </row>
    <row r="40" spans="1:7" x14ac:dyDescent="0.2">
      <c r="A40" s="169"/>
      <c r="B40" s="175"/>
      <c r="C40" s="175"/>
      <c r="D40" s="170"/>
      <c r="E40" s="170"/>
      <c r="F40" s="170"/>
      <c r="G40" s="170"/>
    </row>
    <row r="41" spans="1:7" x14ac:dyDescent="0.2">
      <c r="A41" s="169"/>
      <c r="B41" s="175"/>
      <c r="C41" s="175"/>
      <c r="D41" s="170"/>
      <c r="E41" s="170"/>
      <c r="F41" s="170"/>
      <c r="G41" s="170"/>
    </row>
    <row r="42" spans="1:7" x14ac:dyDescent="0.2">
      <c r="A42" s="169"/>
      <c r="B42" s="175"/>
      <c r="C42" s="175"/>
      <c r="D42" s="170"/>
      <c r="E42" s="170"/>
      <c r="F42" s="170"/>
      <c r="G42" s="170"/>
    </row>
    <row r="43" spans="1:7" x14ac:dyDescent="0.2">
      <c r="A43" s="169"/>
      <c r="B43" s="175"/>
      <c r="C43" s="175"/>
      <c r="D43" s="170"/>
      <c r="E43" s="170"/>
      <c r="F43" s="170"/>
      <c r="G43" s="170"/>
    </row>
    <row r="44" spans="1:7" x14ac:dyDescent="0.2">
      <c r="A44" s="169"/>
      <c r="B44" s="175"/>
      <c r="C44" s="175"/>
      <c r="D44" s="170"/>
      <c r="E44" s="170"/>
      <c r="F44" s="170"/>
      <c r="G44" s="170"/>
    </row>
    <row r="45" spans="1:7" x14ac:dyDescent="0.2">
      <c r="A45" s="169"/>
      <c r="B45" s="175"/>
      <c r="C45" s="175"/>
      <c r="D45" s="170"/>
      <c r="E45" s="170"/>
      <c r="F45" s="170"/>
      <c r="G45" s="170"/>
    </row>
    <row r="46" spans="1:7" x14ac:dyDescent="0.2">
      <c r="A46" s="169"/>
      <c r="B46" s="175"/>
      <c r="C46" s="175"/>
      <c r="D46" s="170"/>
      <c r="E46" s="170"/>
      <c r="F46" s="170"/>
      <c r="G46" s="170"/>
    </row>
    <row r="47" spans="1:7" x14ac:dyDescent="0.2">
      <c r="A47" s="169"/>
      <c r="B47" s="175"/>
      <c r="C47" s="175"/>
      <c r="D47" s="170"/>
      <c r="E47" s="170"/>
      <c r="F47" s="170"/>
      <c r="G47" s="170"/>
    </row>
    <row r="48" spans="1:7" x14ac:dyDescent="0.2">
      <c r="A48" s="169"/>
      <c r="B48" s="175"/>
      <c r="C48" s="175"/>
      <c r="D48" s="170"/>
      <c r="E48" s="170"/>
      <c r="F48" s="170"/>
      <c r="G48" s="170"/>
    </row>
    <row r="49" spans="1:7" x14ac:dyDescent="0.2">
      <c r="A49" s="169"/>
      <c r="B49" s="175"/>
      <c r="C49" s="175"/>
      <c r="D49" s="170"/>
      <c r="E49" s="170"/>
      <c r="F49" s="170"/>
      <c r="G49" s="170"/>
    </row>
    <row r="50" spans="1:7" x14ac:dyDescent="0.2">
      <c r="A50" s="169"/>
      <c r="B50" s="175"/>
      <c r="C50" s="175"/>
      <c r="D50" s="170"/>
      <c r="E50" s="173"/>
      <c r="F50" s="173"/>
      <c r="G50" s="173"/>
    </row>
    <row r="51" spans="1:7" x14ac:dyDescent="0.2">
      <c r="A51" s="171"/>
      <c r="B51" s="176"/>
      <c r="C51" s="176"/>
      <c r="D51" s="173"/>
      <c r="E51" s="177"/>
      <c r="F51" s="177"/>
      <c r="G51" s="172"/>
    </row>
  </sheetData>
  <phoneticPr fontId="3" type="noConversion"/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 需求明细</vt:lpstr>
      <vt:lpstr>2 帆软初步调研</vt:lpstr>
      <vt:lpstr>数据中心跟进</vt:lpstr>
      <vt:lpstr>2 责任划分</vt:lpstr>
      <vt:lpstr>项目详细计划表</vt:lpstr>
      <vt:lpstr>了解内容</vt:lpstr>
      <vt:lpstr>05月</vt:lpstr>
      <vt:lpstr>06月</vt:lpstr>
      <vt:lpstr>Sheet2</vt:lpstr>
      <vt:lpstr>会议</vt:lpstr>
    </vt:vector>
  </TitlesOfParts>
  <Company>JOMOO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小爷</dc:creator>
  <cp:lastModifiedBy>小爷</cp:lastModifiedBy>
  <cp:lastPrinted>2020-05-19T05:51:05Z</cp:lastPrinted>
  <dcterms:created xsi:type="dcterms:W3CDTF">2020-05-14T08:12:29Z</dcterms:created>
  <dcterms:modified xsi:type="dcterms:W3CDTF">2020-06-29T03:37:20Z</dcterms:modified>
</cp:coreProperties>
</file>